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ttps://d.docs.live.net/939ea37fb4a054ba/Pulpit/"/>
    </mc:Choice>
  </mc:AlternateContent>
  <xr:revisionPtr revIDLastSave="0" documentId="8_{E4DD25DF-6E72-4119-B84D-ED27620835B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 studiów 2025-2026" sheetId="1" r:id="rId1"/>
  </sheets>
  <definedNames>
    <definedName name="_xlnm.Print_Area" localSheetId="0">'Plan studiów 2025-2026'!$A$1:$AL$70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6Y/jBm5SRZ8sGWWn5HzlMJuE7Ln1FaeURBemQ6YMsAc="/>
    </ext>
  </extLst>
</workbook>
</file>

<file path=xl/calcChain.xml><?xml version="1.0" encoding="utf-8"?>
<calcChain xmlns="http://schemas.openxmlformats.org/spreadsheetml/2006/main">
  <c r="AG63" i="1" l="1"/>
  <c r="AH63" i="1"/>
  <c r="AI63" i="1"/>
  <c r="AJ63" i="1"/>
  <c r="AK63" i="1"/>
  <c r="AL63" i="1"/>
  <c r="AF63" i="1"/>
  <c r="Z63" i="1"/>
  <c r="AA63" i="1"/>
  <c r="AB63" i="1"/>
  <c r="AC63" i="1"/>
  <c r="AD63" i="1"/>
  <c r="AE63" i="1"/>
  <c r="Y63" i="1"/>
  <c r="S63" i="1"/>
  <c r="T63" i="1"/>
  <c r="U63" i="1"/>
  <c r="V63" i="1"/>
  <c r="W63" i="1"/>
  <c r="X63" i="1"/>
  <c r="R63" i="1"/>
  <c r="L63" i="1"/>
  <c r="M63" i="1"/>
  <c r="N63" i="1"/>
  <c r="O63" i="1"/>
  <c r="P63" i="1"/>
  <c r="Q63" i="1"/>
  <c r="K63" i="1"/>
  <c r="D63" i="1"/>
  <c r="E63" i="1"/>
  <c r="F63" i="1"/>
  <c r="G63" i="1"/>
  <c r="H63" i="1"/>
  <c r="I63" i="1"/>
  <c r="J63" i="1"/>
  <c r="C63" i="1"/>
  <c r="J45" i="1"/>
  <c r="I45" i="1"/>
  <c r="H45" i="1"/>
  <c r="G45" i="1"/>
  <c r="F45" i="1"/>
  <c r="E45" i="1"/>
  <c r="D45" i="1"/>
  <c r="C45" i="1"/>
  <c r="J44" i="1"/>
  <c r="I44" i="1"/>
  <c r="H44" i="1"/>
  <c r="G44" i="1"/>
  <c r="F44" i="1"/>
  <c r="E44" i="1"/>
  <c r="D44" i="1"/>
  <c r="C44" i="1"/>
  <c r="J43" i="1"/>
  <c r="I43" i="1"/>
  <c r="H43" i="1"/>
  <c r="G43" i="1"/>
  <c r="F43" i="1"/>
  <c r="E43" i="1"/>
  <c r="D43" i="1"/>
  <c r="C43" i="1"/>
  <c r="J42" i="1"/>
  <c r="J40" i="1" s="1"/>
  <c r="I42" i="1"/>
  <c r="I40" i="1" s="1"/>
  <c r="H42" i="1"/>
  <c r="G42" i="1"/>
  <c r="F42" i="1"/>
  <c r="F40" i="1" s="1"/>
  <c r="E42" i="1"/>
  <c r="E40" i="1" s="1"/>
  <c r="D42" i="1"/>
  <c r="C42" i="1"/>
  <c r="C40" i="1" s="1"/>
  <c r="J41" i="1"/>
  <c r="I41" i="1"/>
  <c r="H41" i="1"/>
  <c r="G41" i="1"/>
  <c r="F41" i="1"/>
  <c r="E41" i="1"/>
  <c r="D41" i="1"/>
  <c r="C41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L47" i="1"/>
  <c r="J59" i="1"/>
  <c r="I59" i="1"/>
  <c r="H59" i="1"/>
  <c r="G59" i="1"/>
  <c r="F59" i="1"/>
  <c r="E59" i="1"/>
  <c r="J58" i="1"/>
  <c r="I58" i="1"/>
  <c r="H58" i="1"/>
  <c r="G58" i="1"/>
  <c r="F58" i="1"/>
  <c r="E58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5" i="1"/>
  <c r="I55" i="1"/>
  <c r="H55" i="1"/>
  <c r="G55" i="1"/>
  <c r="F55" i="1"/>
  <c r="E55" i="1"/>
  <c r="J54" i="1"/>
  <c r="I54" i="1"/>
  <c r="H54" i="1"/>
  <c r="G54" i="1"/>
  <c r="F54" i="1"/>
  <c r="E54" i="1"/>
  <c r="J53" i="1"/>
  <c r="I53" i="1"/>
  <c r="H53" i="1"/>
  <c r="G53" i="1"/>
  <c r="F53" i="1"/>
  <c r="E53" i="1"/>
  <c r="J52" i="1"/>
  <c r="I52" i="1"/>
  <c r="H52" i="1"/>
  <c r="G52" i="1"/>
  <c r="F52" i="1"/>
  <c r="E52" i="1"/>
  <c r="J51" i="1"/>
  <c r="I51" i="1"/>
  <c r="H51" i="1"/>
  <c r="G51" i="1"/>
  <c r="F51" i="1"/>
  <c r="E51" i="1"/>
  <c r="J50" i="1"/>
  <c r="I50" i="1"/>
  <c r="H50" i="1"/>
  <c r="G50" i="1"/>
  <c r="F50" i="1"/>
  <c r="E50" i="1"/>
  <c r="J49" i="1"/>
  <c r="I49" i="1"/>
  <c r="H49" i="1"/>
  <c r="G49" i="1"/>
  <c r="F49" i="1"/>
  <c r="E49" i="1"/>
  <c r="J48" i="1"/>
  <c r="I48" i="1"/>
  <c r="H48" i="1"/>
  <c r="G48" i="1"/>
  <c r="F48" i="1"/>
  <c r="E48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K47" i="1"/>
  <c r="J38" i="1"/>
  <c r="I38" i="1"/>
  <c r="H38" i="1"/>
  <c r="G38" i="1"/>
  <c r="F38" i="1"/>
  <c r="E38" i="1"/>
  <c r="J37" i="1"/>
  <c r="I37" i="1"/>
  <c r="H37" i="1"/>
  <c r="G37" i="1"/>
  <c r="F37" i="1"/>
  <c r="E37" i="1"/>
  <c r="J36" i="1"/>
  <c r="I36" i="1"/>
  <c r="H36" i="1"/>
  <c r="G36" i="1"/>
  <c r="F36" i="1"/>
  <c r="E36" i="1"/>
  <c r="J35" i="1"/>
  <c r="I35" i="1"/>
  <c r="H35" i="1"/>
  <c r="G35" i="1"/>
  <c r="F35" i="1"/>
  <c r="E35" i="1"/>
  <c r="J34" i="1"/>
  <c r="I34" i="1"/>
  <c r="H34" i="1"/>
  <c r="G34" i="1"/>
  <c r="F34" i="1"/>
  <c r="E34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1" i="1"/>
  <c r="I31" i="1"/>
  <c r="H31" i="1"/>
  <c r="G31" i="1"/>
  <c r="F31" i="1"/>
  <c r="E31" i="1"/>
  <c r="J30" i="1"/>
  <c r="I30" i="1"/>
  <c r="H30" i="1"/>
  <c r="G30" i="1"/>
  <c r="F30" i="1"/>
  <c r="E30" i="1"/>
  <c r="J29" i="1"/>
  <c r="I29" i="1"/>
  <c r="H29" i="1"/>
  <c r="G29" i="1"/>
  <c r="F29" i="1"/>
  <c r="E29" i="1"/>
  <c r="J28" i="1"/>
  <c r="I28" i="1"/>
  <c r="H28" i="1"/>
  <c r="G28" i="1"/>
  <c r="F28" i="1"/>
  <c r="E28" i="1"/>
  <c r="J27" i="1"/>
  <c r="I27" i="1"/>
  <c r="H27" i="1"/>
  <c r="G27" i="1"/>
  <c r="F27" i="1"/>
  <c r="E27" i="1"/>
  <c r="J26" i="1"/>
  <c r="I26" i="1"/>
  <c r="H26" i="1"/>
  <c r="G26" i="1"/>
  <c r="F26" i="1"/>
  <c r="E26" i="1"/>
  <c r="J25" i="1"/>
  <c r="I25" i="1"/>
  <c r="H25" i="1"/>
  <c r="G25" i="1"/>
  <c r="F25" i="1"/>
  <c r="E25" i="1"/>
  <c r="J24" i="1"/>
  <c r="I24" i="1"/>
  <c r="H24" i="1"/>
  <c r="G24" i="1"/>
  <c r="F24" i="1"/>
  <c r="E24" i="1"/>
  <c r="J23" i="1"/>
  <c r="I23" i="1"/>
  <c r="H23" i="1"/>
  <c r="G23" i="1"/>
  <c r="F23" i="1"/>
  <c r="E23" i="1"/>
  <c r="J22" i="1"/>
  <c r="I22" i="1"/>
  <c r="H22" i="1"/>
  <c r="G22" i="1"/>
  <c r="F22" i="1"/>
  <c r="E22" i="1"/>
  <c r="J21" i="1"/>
  <c r="I21" i="1"/>
  <c r="H21" i="1"/>
  <c r="G21" i="1"/>
  <c r="F21" i="1"/>
  <c r="E21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15" i="1"/>
  <c r="I15" i="1"/>
  <c r="H15" i="1"/>
  <c r="G15" i="1"/>
  <c r="F15" i="1"/>
  <c r="E15" i="1"/>
  <c r="J14" i="1"/>
  <c r="I14" i="1"/>
  <c r="H14" i="1"/>
  <c r="G14" i="1"/>
  <c r="F14" i="1"/>
  <c r="E14" i="1"/>
  <c r="J13" i="1"/>
  <c r="I13" i="1"/>
  <c r="H13" i="1"/>
  <c r="G13" i="1"/>
  <c r="F13" i="1"/>
  <c r="E13" i="1"/>
  <c r="J12" i="1"/>
  <c r="I12" i="1"/>
  <c r="H12" i="1"/>
  <c r="G12" i="1"/>
  <c r="F12" i="1"/>
  <c r="E12" i="1"/>
  <c r="J11" i="1"/>
  <c r="I11" i="1"/>
  <c r="H11" i="1"/>
  <c r="G11" i="1"/>
  <c r="F11" i="1"/>
  <c r="E11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D40" i="1" l="1"/>
  <c r="G40" i="1"/>
  <c r="H40" i="1"/>
  <c r="D36" i="1"/>
  <c r="I57" i="1"/>
  <c r="D27" i="1"/>
  <c r="I47" i="1"/>
  <c r="E57" i="1"/>
  <c r="H57" i="1"/>
  <c r="J57" i="1"/>
  <c r="C37" i="1"/>
  <c r="F57" i="1"/>
  <c r="G33" i="1"/>
  <c r="H33" i="1"/>
  <c r="I33" i="1"/>
  <c r="E47" i="1"/>
  <c r="J10" i="1"/>
  <c r="D15" i="1"/>
  <c r="C21" i="1"/>
  <c r="C28" i="1"/>
  <c r="D58" i="1"/>
  <c r="D29" i="1"/>
  <c r="D28" i="1"/>
  <c r="H47" i="1"/>
  <c r="J47" i="1"/>
  <c r="C55" i="1"/>
  <c r="R66" i="1"/>
  <c r="AF66" i="1"/>
  <c r="D12" i="1"/>
  <c r="D37" i="1"/>
  <c r="D24" i="1"/>
  <c r="C53" i="1"/>
  <c r="C51" i="1"/>
  <c r="K66" i="1"/>
  <c r="Y66" i="1"/>
  <c r="G10" i="1"/>
  <c r="F33" i="1"/>
  <c r="D54" i="1"/>
  <c r="G20" i="1"/>
  <c r="E10" i="1"/>
  <c r="C23" i="1"/>
  <c r="C29" i="1"/>
  <c r="H20" i="1"/>
  <c r="E33" i="1"/>
  <c r="C36" i="1"/>
  <c r="F47" i="1"/>
  <c r="C54" i="1"/>
  <c r="E20" i="1"/>
  <c r="D50" i="1"/>
  <c r="D59" i="1"/>
  <c r="F10" i="1"/>
  <c r="D22" i="1"/>
  <c r="D13" i="1"/>
  <c r="I20" i="1"/>
  <c r="C26" i="1"/>
  <c r="C27" i="1"/>
  <c r="C31" i="1"/>
  <c r="G47" i="1"/>
  <c r="D49" i="1"/>
  <c r="C59" i="1"/>
  <c r="F20" i="1"/>
  <c r="H10" i="1"/>
  <c r="C24" i="1"/>
  <c r="D26" i="1"/>
  <c r="D30" i="1"/>
  <c r="J33" i="1"/>
  <c r="J20" i="1"/>
  <c r="I10" i="1"/>
  <c r="D25" i="1"/>
  <c r="C38" i="1"/>
  <c r="D52" i="1"/>
  <c r="D53" i="1"/>
  <c r="D14" i="1"/>
  <c r="C50" i="1"/>
  <c r="D51" i="1"/>
  <c r="D55" i="1"/>
  <c r="C15" i="1"/>
  <c r="D35" i="1"/>
  <c r="D38" i="1"/>
  <c r="C13" i="1"/>
  <c r="C58" i="1"/>
  <c r="C48" i="1"/>
  <c r="D11" i="1"/>
  <c r="C12" i="1"/>
  <c r="D23" i="1"/>
  <c r="D31" i="1"/>
  <c r="D48" i="1"/>
  <c r="C49" i="1"/>
  <c r="C22" i="1"/>
  <c r="C30" i="1"/>
  <c r="C25" i="1"/>
  <c r="C34" i="1"/>
  <c r="G57" i="1"/>
  <c r="C11" i="1"/>
  <c r="C14" i="1"/>
  <c r="D34" i="1"/>
  <c r="C35" i="1"/>
  <c r="D21" i="1"/>
  <c r="C52" i="1"/>
  <c r="R64" i="1" l="1"/>
  <c r="C66" i="1"/>
  <c r="Y65" i="1"/>
  <c r="R65" i="1"/>
  <c r="D57" i="1"/>
  <c r="Y64" i="1"/>
  <c r="D47" i="1"/>
  <c r="AF65" i="1"/>
  <c r="AF64" i="1"/>
  <c r="K65" i="1"/>
  <c r="D20" i="1"/>
  <c r="D10" i="1"/>
  <c r="D33" i="1"/>
  <c r="C57" i="1"/>
  <c r="K64" i="1"/>
  <c r="C20" i="1"/>
  <c r="C47" i="1"/>
  <c r="C10" i="1"/>
  <c r="C33" i="1"/>
  <c r="C65" i="1" l="1"/>
  <c r="C64" i="1"/>
</calcChain>
</file>

<file path=xl/sharedStrings.xml><?xml version="1.0" encoding="utf-8"?>
<sst xmlns="http://schemas.openxmlformats.org/spreadsheetml/2006/main" count="188" uniqueCount="86">
  <si>
    <t>COLLEGIUM WITELONA</t>
  </si>
  <si>
    <t>PLAN STUDIÓW</t>
  </si>
  <si>
    <t>Uczelnia Państwowa</t>
  </si>
  <si>
    <t>dla studentów rozpoczynających kształcenie od roku akademickiego 2025/2026</t>
  </si>
  <si>
    <t>WYDZIAŁ NAUK O ZDROWIU I KULTURZE FIZYCZNEJ</t>
  </si>
  <si>
    <t>Kierunek: Ratownictwo medyczne</t>
  </si>
  <si>
    <r>
      <rPr>
        <sz val="20"/>
        <color theme="1"/>
        <rFont val="Arial"/>
        <family val="2"/>
      </rPr>
      <t xml:space="preserve">Studia: </t>
    </r>
    <r>
      <rPr>
        <b/>
        <sz val="20"/>
        <color theme="1"/>
        <rFont val="Arial"/>
        <family val="2"/>
      </rPr>
      <t>stacjonarne/niestacjonarne drugiego stopnia</t>
    </r>
  </si>
  <si>
    <t>Lp.</t>
  </si>
  <si>
    <t>Nazwa modułu</t>
  </si>
  <si>
    <t>Ogółem liczba godzin</t>
  </si>
  <si>
    <t>Liczba godzin zajęć w semestrach</t>
  </si>
  <si>
    <t>Razem</t>
  </si>
  <si>
    <t>Kontaktowe</t>
  </si>
  <si>
    <t>ECTS</t>
  </si>
  <si>
    <t>z tego</t>
  </si>
  <si>
    <t>sem  I</t>
  </si>
  <si>
    <t>sem  II</t>
  </si>
  <si>
    <t>sem  III</t>
  </si>
  <si>
    <t>sem  IV</t>
  </si>
  <si>
    <t>Wykład</t>
  </si>
  <si>
    <t>Ćwiczenia</t>
  </si>
  <si>
    <t>Praktyka zawodowa</t>
  </si>
  <si>
    <t>Zajęcia praktyczne</t>
  </si>
  <si>
    <t>Seminarium</t>
  </si>
  <si>
    <t>E-Zoc-Zal</t>
  </si>
  <si>
    <r>
      <rPr>
        <b/>
        <sz val="20"/>
        <color theme="1"/>
        <rFont val="Arial"/>
        <family val="2"/>
      </rPr>
      <t>A.</t>
    </r>
    <r>
      <rPr>
        <b/>
        <sz val="20"/>
        <color rgb="FF800080"/>
        <rFont val="Arial"/>
        <family val="2"/>
      </rPr>
      <t xml:space="preserve"> </t>
    </r>
  </si>
  <si>
    <t>Prawo medyczne i prawo w praktyce zawodowej ratownika medycznego</t>
  </si>
  <si>
    <t>Zoc</t>
  </si>
  <si>
    <t>Organizacja i zarządzanie w ratownictwie medycznym</t>
  </si>
  <si>
    <t>Marketing i zarządzanie w ochronie zdrowia</t>
  </si>
  <si>
    <t>Język obcy</t>
  </si>
  <si>
    <t>E</t>
  </si>
  <si>
    <t>Komunikacja w zespole</t>
  </si>
  <si>
    <t>Szkolenie biblioteczne</t>
  </si>
  <si>
    <t>Zal</t>
  </si>
  <si>
    <t>Bezpieczeństwo i higiena pracy</t>
  </si>
  <si>
    <t>Wsparcie studentów w procesie kształcenia</t>
  </si>
  <si>
    <t xml:space="preserve">B. </t>
  </si>
  <si>
    <t>Anestezjologia i intensywna terapia</t>
  </si>
  <si>
    <t>Chirurgia</t>
  </si>
  <si>
    <t>Medycyna ratunkowa dorosłych i dzieci</t>
  </si>
  <si>
    <t>Medycyna katastrof</t>
  </si>
  <si>
    <t>Zastosowanie farmakologii w ratownictwie medycznym</t>
  </si>
  <si>
    <t>Diagnostyka obrazowa w ratownictwie medycznym</t>
  </si>
  <si>
    <t>Diagnostyka laboratoryjna z elementami krwiolecznictwa</t>
  </si>
  <si>
    <t>Choroby wewnętrzne</t>
  </si>
  <si>
    <t>Pediatria</t>
  </si>
  <si>
    <t>Ginekologia i położnictwo w ratownictwie medycznym</t>
  </si>
  <si>
    <t>Medycyna sądowa</t>
  </si>
  <si>
    <t>C.</t>
  </si>
  <si>
    <t xml:space="preserve">Badania naukowe </t>
  </si>
  <si>
    <t>Statystyka medyczna</t>
  </si>
  <si>
    <t xml:space="preserve">Informacja naukowa </t>
  </si>
  <si>
    <t>Ratownictwo medyczne w ujęciu międzynarodowym</t>
  </si>
  <si>
    <t>Seminarium dyplomowe</t>
  </si>
  <si>
    <t>D.</t>
  </si>
  <si>
    <t>E.</t>
  </si>
  <si>
    <t>Pracownia ultrasonograficzna</t>
  </si>
  <si>
    <t>Szpitalny oddział ratunkowy (SOR)</t>
  </si>
  <si>
    <t>Zakład medycyny sądowej lub prosektorium szpitalne</t>
  </si>
  <si>
    <t>Oddział anestezjologii i intensywnej terapii dorosłych</t>
  </si>
  <si>
    <t>Oddział anestezjologii i intensywnej terapii dzieci</t>
  </si>
  <si>
    <t>F.</t>
  </si>
  <si>
    <t>PRZYGOTOWANIE PRACY DYPLOMOWEJ I PRZYGOTOWANIE DO EGZAMINU DYPLOMOWEGO</t>
  </si>
  <si>
    <t>Przygotowanie do egzaminu dyplomowego</t>
  </si>
  <si>
    <t>Praca dyplomowa</t>
  </si>
  <si>
    <t>Praktyki zawodowe</t>
  </si>
  <si>
    <t>Cwiczenia</t>
  </si>
  <si>
    <t>OGÓŁEM LICZBA GODZIN</t>
  </si>
  <si>
    <t xml:space="preserve">Razem </t>
  </si>
  <si>
    <t>Liczba godzin Praktyki zawodowej</t>
  </si>
  <si>
    <r>
      <rPr>
        <vertAlign val="superscript"/>
        <sz val="18"/>
        <color theme="1"/>
        <rFont val="Arial"/>
        <family val="2"/>
      </rPr>
      <t>#</t>
    </r>
    <r>
      <rPr>
        <sz val="18"/>
        <color theme="1"/>
        <rFont val="Arial"/>
        <family val="2"/>
      </rPr>
      <t xml:space="preserve"> - zajęcia dostępne w języku polskim lub angielskim</t>
    </r>
  </si>
  <si>
    <t>Techniki samoobrony/Podstawy sztuk walki</t>
  </si>
  <si>
    <t>PRAKTYKI ZAWODOWE</t>
  </si>
  <si>
    <t>BADANIA NAUKOWE W RATOWNICTWIE MEDYCZNYM</t>
  </si>
  <si>
    <t>ZAAWANSOWANE PROCEDURY RATUNKOWE</t>
  </si>
  <si>
    <t>NAUKI SPOŁECZNE I HUMANISTYCZNE</t>
  </si>
  <si>
    <t>Symulacja medyczna/Organizacja zajęć symulacyjnych</t>
  </si>
  <si>
    <t>Zastosowanie dronów w ratownictwie specjalistycznym/Bezzałogowe statki powietrzne w ratownictwie medycznym</t>
  </si>
  <si>
    <t>DO DYSPOZYCJI UCZELNI - ZAJĘCIA FAKULTATYWNE</t>
  </si>
  <si>
    <t>Organizacja i zasady pracy w dyspozytorni medycznej/Koordynacja działań w systemie Państwowego Ratownictwa Medycznego</t>
  </si>
  <si>
    <t>Razem bez Praktyki zawodowej</t>
  </si>
  <si>
    <t>Fitoterapia w suplementacji/Surowce roślinne - interakcje z lekami</t>
  </si>
  <si>
    <t>Standardy postępowania medycznego w warunkach ekstremalnych/Sytuacje szczególne w medycynie ratunkowej</t>
  </si>
  <si>
    <t>Metody redukcji stresu/Techniki relaksacyjne</t>
  </si>
  <si>
    <r>
      <t>Rola ratownika medycznego w misjach medycznych</t>
    </r>
    <r>
      <rPr>
        <vertAlign val="superscript"/>
        <sz val="18"/>
        <color theme="1"/>
        <rFont val="Arial"/>
        <family val="2"/>
        <charset val="238"/>
      </rPr>
      <t>#</t>
    </r>
    <r>
      <rPr>
        <sz val="18"/>
        <color theme="1"/>
        <rFont val="Arial"/>
        <family val="2"/>
      </rPr>
      <t>/Ratownicy bez granic</t>
    </r>
    <r>
      <rPr>
        <vertAlign val="superscript"/>
        <sz val="18"/>
        <color theme="1"/>
        <rFont val="Arial"/>
        <family val="2"/>
        <charset val="238"/>
      </rPr>
      <t>#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</si>
</sst>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2" x14ac:knownFonts="1">
    <font>
      <sz val="10"/>
      <color rgb="FF000000"/>
      <name val="Arial"/>
      <scheme val="minor"/>
    </font>
    <font>
      <b/>
      <sz val="19"/>
      <color theme="1"/>
      <name val="Arial"/>
      <family val="2"/>
    </font>
    <font>
      <b/>
      <sz val="20"/>
      <color theme="1"/>
      <name val="Arial"/>
      <family val="2"/>
    </font>
    <font>
      <b/>
      <sz val="36"/>
      <color theme="1"/>
      <name val="Arial"/>
      <family val="2"/>
    </font>
    <font>
      <b/>
      <sz val="26"/>
      <color theme="1"/>
      <name val="Arial"/>
      <family val="2"/>
    </font>
    <font>
      <sz val="18"/>
      <color theme="1"/>
      <name val="Arial"/>
      <family val="2"/>
    </font>
    <font>
      <sz val="10"/>
      <name val="Arial"/>
      <family val="2"/>
    </font>
    <font>
      <sz val="20"/>
      <color theme="1"/>
      <name val="Arial"/>
      <family val="2"/>
    </font>
    <font>
      <b/>
      <sz val="18"/>
      <color theme="1"/>
      <name val="Arial"/>
      <family val="2"/>
    </font>
    <font>
      <b/>
      <sz val="18"/>
      <color rgb="FFFF0000"/>
      <name val="Arial"/>
      <family val="2"/>
    </font>
    <font>
      <sz val="10"/>
      <color theme="1"/>
      <name val="Arial"/>
      <family val="2"/>
    </font>
    <font>
      <b/>
      <sz val="16"/>
      <color theme="1"/>
      <name val="Arial"/>
      <family val="2"/>
    </font>
    <font>
      <sz val="16"/>
      <color rgb="FFFF0000"/>
      <name val="Arial"/>
      <family val="2"/>
    </font>
    <font>
      <i/>
      <sz val="18"/>
      <color theme="1"/>
      <name val="Arial"/>
      <family val="2"/>
    </font>
    <font>
      <b/>
      <sz val="20"/>
      <color rgb="FF800080"/>
      <name val="Arial"/>
      <family val="2"/>
    </font>
    <font>
      <vertAlign val="superscript"/>
      <sz val="18"/>
      <color theme="1"/>
      <name val="Arial"/>
      <family val="2"/>
    </font>
    <font>
      <sz val="18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sz val="18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vertAlign val="superscript"/>
      <sz val="18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8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7">
    <xf numFmtId="0" fontId="0" fillId="0" borderId="0" xfId="0"/>
    <xf numFmtId="0" fontId="2" fillId="2" borderId="1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wrapText="1"/>
    </xf>
    <xf numFmtId="0" fontId="5" fillId="0" borderId="0" xfId="0" applyFont="1" applyAlignment="1">
      <alignment wrapText="1"/>
    </xf>
    <xf numFmtId="0" fontId="2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8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8" fillId="2" borderId="9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center" wrapText="1"/>
    </xf>
    <xf numFmtId="0" fontId="1" fillId="3" borderId="12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wrapText="1"/>
    </xf>
    <xf numFmtId="0" fontId="5" fillId="0" borderId="5" xfId="0" applyFont="1" applyBorder="1" applyAlignment="1">
      <alignment horizontal="left" wrapText="1"/>
    </xf>
    <xf numFmtId="0" fontId="5" fillId="0" borderId="7" xfId="0" applyFont="1" applyBorder="1" applyAlignment="1">
      <alignment horizontal="center" wrapText="1"/>
    </xf>
    <xf numFmtId="0" fontId="5" fillId="0" borderId="5" xfId="0" applyFont="1" applyBorder="1" applyAlignment="1">
      <alignment wrapText="1"/>
    </xf>
    <xf numFmtId="0" fontId="5" fillId="4" borderId="1" xfId="0" applyFont="1" applyFill="1" applyBorder="1" applyAlignment="1">
      <alignment horizontal="center" wrapText="1"/>
    </xf>
    <xf numFmtId="0" fontId="8" fillId="4" borderId="1" xfId="0" applyFont="1" applyFill="1" applyBorder="1" applyAlignment="1">
      <alignment horizontal="center" wrapText="1"/>
    </xf>
    <xf numFmtId="0" fontId="8" fillId="0" borderId="0" xfId="0" applyFont="1" applyAlignment="1">
      <alignment wrapText="1"/>
    </xf>
    <xf numFmtId="0" fontId="2" fillId="3" borderId="11" xfId="0" applyFont="1" applyFill="1" applyBorder="1" applyAlignment="1">
      <alignment horizontal="left" wrapText="1"/>
    </xf>
    <xf numFmtId="0" fontId="5" fillId="0" borderId="15" xfId="0" applyFont="1" applyBorder="1" applyAlignment="1">
      <alignment horizontal="center" wrapText="1"/>
    </xf>
    <xf numFmtId="0" fontId="5" fillId="2" borderId="9" xfId="0" applyFont="1" applyFill="1" applyBorder="1" applyAlignment="1">
      <alignment wrapText="1"/>
    </xf>
    <xf numFmtId="0" fontId="8" fillId="0" borderId="15" xfId="0" applyFont="1" applyBorder="1" applyAlignment="1">
      <alignment horizontal="center" wrapText="1"/>
    </xf>
    <xf numFmtId="0" fontId="2" fillId="3" borderId="8" xfId="0" applyFont="1" applyFill="1" applyBorder="1" applyAlignment="1">
      <alignment horizontal="left" wrapText="1"/>
    </xf>
    <xf numFmtId="0" fontId="2" fillId="3" borderId="8" xfId="0" applyFont="1" applyFill="1" applyBorder="1" applyAlignment="1">
      <alignment wrapText="1"/>
    </xf>
    <xf numFmtId="0" fontId="8" fillId="4" borderId="1" xfId="0" applyFont="1" applyFill="1" applyBorder="1" applyAlignment="1">
      <alignment wrapText="1"/>
    </xf>
    <xf numFmtId="0" fontId="5" fillId="2" borderId="8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left" wrapText="1"/>
    </xf>
    <xf numFmtId="0" fontId="12" fillId="0" borderId="0" xfId="0" applyFont="1" applyAlignment="1">
      <alignment horizontal="center" wrapText="1"/>
    </xf>
    <xf numFmtId="0" fontId="12" fillId="2" borderId="1" xfId="0" applyFont="1" applyFill="1" applyBorder="1" applyAlignment="1">
      <alignment wrapText="1"/>
    </xf>
    <xf numFmtId="0" fontId="13" fillId="2" borderId="1" xfId="0" applyFont="1" applyFill="1" applyBorder="1" applyAlignment="1">
      <alignment horizontal="right" wrapText="1"/>
    </xf>
    <xf numFmtId="164" fontId="8" fillId="2" borderId="1" xfId="0" applyNumberFormat="1" applyFont="1" applyFill="1" applyBorder="1" applyAlignment="1">
      <alignment horizontal="center" wrapText="1"/>
    </xf>
    <xf numFmtId="164" fontId="8" fillId="2" borderId="1" xfId="0" applyNumberFormat="1" applyFont="1" applyFill="1" applyBorder="1" applyAlignment="1">
      <alignment wrapText="1"/>
    </xf>
    <xf numFmtId="0" fontId="5" fillId="4" borderId="1" xfId="0" applyFont="1" applyFill="1" applyBorder="1" applyAlignment="1">
      <alignment wrapText="1"/>
    </xf>
    <xf numFmtId="0" fontId="10" fillId="0" borderId="0" xfId="0" applyFont="1" applyAlignment="1">
      <alignment wrapText="1"/>
    </xf>
    <xf numFmtId="0" fontId="10" fillId="2" borderId="1" xfId="0" applyFont="1" applyFill="1" applyBorder="1" applyAlignment="1">
      <alignment wrapText="1"/>
    </xf>
    <xf numFmtId="0" fontId="5" fillId="2" borderId="4" xfId="0" applyFont="1" applyFill="1" applyBorder="1" applyAlignment="1">
      <alignment horizontal="center" wrapText="1"/>
    </xf>
    <xf numFmtId="0" fontId="0" fillId="5" borderId="0" xfId="0" applyFill="1"/>
    <xf numFmtId="0" fontId="5" fillId="0" borderId="4" xfId="0" applyFont="1" applyBorder="1" applyAlignment="1">
      <alignment wrapText="1"/>
    </xf>
    <xf numFmtId="0" fontId="5" fillId="0" borderId="16" xfId="0" applyFont="1" applyBorder="1" applyAlignment="1">
      <alignment horizontal="center" wrapText="1"/>
    </xf>
    <xf numFmtId="0" fontId="8" fillId="4" borderId="4" xfId="0" applyFont="1" applyFill="1" applyBorder="1" applyAlignment="1">
      <alignment horizontal="center" wrapText="1"/>
    </xf>
    <xf numFmtId="0" fontId="1" fillId="3" borderId="16" xfId="0" applyFont="1" applyFill="1" applyBorder="1" applyAlignment="1">
      <alignment horizontal="center" wrapText="1"/>
    </xf>
    <xf numFmtId="0" fontId="8" fillId="4" borderId="16" xfId="0" applyFont="1" applyFill="1" applyBorder="1" applyAlignment="1">
      <alignment horizontal="center" wrapText="1"/>
    </xf>
    <xf numFmtId="0" fontId="8" fillId="6" borderId="16" xfId="0" applyFont="1" applyFill="1" applyBorder="1" applyAlignment="1">
      <alignment horizontal="center" textRotation="90" wrapText="1"/>
    </xf>
    <xf numFmtId="0" fontId="8" fillId="5" borderId="16" xfId="0" applyFont="1" applyFill="1" applyBorder="1" applyAlignment="1">
      <alignment horizontal="center" textRotation="90" wrapText="1"/>
    </xf>
    <xf numFmtId="0" fontId="2" fillId="3" borderId="14" xfId="0" applyFont="1" applyFill="1" applyBorder="1" applyAlignment="1">
      <alignment horizontal="left" wrapText="1"/>
    </xf>
    <xf numFmtId="0" fontId="5" fillId="0" borderId="8" xfId="0" applyFont="1" applyBorder="1" applyAlignment="1">
      <alignment horizontal="left" wrapText="1"/>
    </xf>
    <xf numFmtId="0" fontId="5" fillId="0" borderId="8" xfId="0" applyFont="1" applyBorder="1" applyAlignment="1">
      <alignment wrapText="1"/>
    </xf>
    <xf numFmtId="0" fontId="8" fillId="2" borderId="8" xfId="0" applyFont="1" applyFill="1" applyBorder="1" applyAlignment="1">
      <alignment horizontal="left" wrapText="1"/>
    </xf>
    <xf numFmtId="0" fontId="5" fillId="4" borderId="4" xfId="0" applyFont="1" applyFill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5" fillId="4" borderId="16" xfId="0" applyFont="1" applyFill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0" fontId="8" fillId="0" borderId="22" xfId="0" applyFont="1" applyBorder="1" applyAlignment="1">
      <alignment horizontal="center" wrapText="1"/>
    </xf>
    <xf numFmtId="0" fontId="5" fillId="4" borderId="22" xfId="0" applyFont="1" applyFill="1" applyBorder="1" applyAlignment="1">
      <alignment horizontal="center" wrapText="1"/>
    </xf>
    <xf numFmtId="0" fontId="8" fillId="4" borderId="22" xfId="0" applyFont="1" applyFill="1" applyBorder="1" applyAlignment="1">
      <alignment horizontal="center" wrapText="1"/>
    </xf>
    <xf numFmtId="0" fontId="8" fillId="4" borderId="28" xfId="0" applyFont="1" applyFill="1" applyBorder="1" applyAlignment="1">
      <alignment horizontal="center" wrapText="1"/>
    </xf>
    <xf numFmtId="0" fontId="5" fillId="2" borderId="37" xfId="0" applyFont="1" applyFill="1" applyBorder="1" applyAlignment="1">
      <alignment horizontal="center" wrapText="1"/>
    </xf>
    <xf numFmtId="0" fontId="5" fillId="2" borderId="39" xfId="0" applyFont="1" applyFill="1" applyBorder="1" applyAlignment="1">
      <alignment horizontal="center" wrapText="1"/>
    </xf>
    <xf numFmtId="0" fontId="1" fillId="3" borderId="21" xfId="0" applyFont="1" applyFill="1" applyBorder="1" applyAlignment="1">
      <alignment horizontal="center" wrapText="1"/>
    </xf>
    <xf numFmtId="0" fontId="5" fillId="0" borderId="39" xfId="0" applyFont="1" applyBorder="1" applyAlignment="1">
      <alignment horizontal="center" wrapText="1"/>
    </xf>
    <xf numFmtId="0" fontId="5" fillId="0" borderId="42" xfId="0" applyFont="1" applyBorder="1" applyAlignment="1">
      <alignment horizontal="center" wrapText="1"/>
    </xf>
    <xf numFmtId="0" fontId="5" fillId="0" borderId="43" xfId="0" applyFont="1" applyBorder="1" applyAlignment="1">
      <alignment horizontal="center" wrapText="1"/>
    </xf>
    <xf numFmtId="0" fontId="5" fillId="2" borderId="45" xfId="0" applyFont="1" applyFill="1" applyBorder="1" applyAlignment="1">
      <alignment horizontal="center" wrapText="1"/>
    </xf>
    <xf numFmtId="0" fontId="5" fillId="2" borderId="24" xfId="0" applyFont="1" applyFill="1" applyBorder="1" applyAlignment="1">
      <alignment horizontal="center" wrapText="1"/>
    </xf>
    <xf numFmtId="0" fontId="5" fillId="2" borderId="47" xfId="0" applyFont="1" applyFill="1" applyBorder="1" applyAlignment="1">
      <alignment horizontal="center" wrapText="1"/>
    </xf>
    <xf numFmtId="0" fontId="5" fillId="2" borderId="48" xfId="0" applyFont="1" applyFill="1" applyBorder="1" applyAlignment="1">
      <alignment horizontal="center" wrapText="1"/>
    </xf>
    <xf numFmtId="0" fontId="5" fillId="2" borderId="49" xfId="0" applyFont="1" applyFill="1" applyBorder="1" applyAlignment="1">
      <alignment horizontal="center" wrapText="1"/>
    </xf>
    <xf numFmtId="0" fontId="5" fillId="0" borderId="48" xfId="0" applyFont="1" applyBorder="1" applyAlignment="1">
      <alignment horizontal="center" wrapText="1"/>
    </xf>
    <xf numFmtId="0" fontId="5" fillId="0" borderId="49" xfId="0" applyFont="1" applyBorder="1" applyAlignment="1">
      <alignment horizontal="center" wrapText="1"/>
    </xf>
    <xf numFmtId="0" fontId="5" fillId="0" borderId="24" xfId="0" applyFont="1" applyBorder="1" applyAlignment="1">
      <alignment horizontal="center" wrapText="1"/>
    </xf>
    <xf numFmtId="0" fontId="5" fillId="0" borderId="53" xfId="0" applyFont="1" applyBorder="1" applyAlignment="1">
      <alignment horizontal="center" wrapText="1"/>
    </xf>
    <xf numFmtId="0" fontId="5" fillId="0" borderId="45" xfId="0" applyFont="1" applyBorder="1" applyAlignment="1">
      <alignment horizontal="center" wrapText="1"/>
    </xf>
    <xf numFmtId="0" fontId="5" fillId="0" borderId="46" xfId="0" applyFont="1" applyBorder="1" applyAlignment="1">
      <alignment horizontal="center" wrapText="1"/>
    </xf>
    <xf numFmtId="0" fontId="5" fillId="0" borderId="50" xfId="0" applyFont="1" applyBorder="1" applyAlignment="1">
      <alignment horizontal="center" wrapText="1"/>
    </xf>
    <xf numFmtId="0" fontId="8" fillId="0" borderId="40" xfId="0" applyFont="1" applyBorder="1" applyAlignment="1">
      <alignment horizontal="center" wrapText="1"/>
    </xf>
    <xf numFmtId="0" fontId="8" fillId="0" borderId="44" xfId="0" applyFont="1" applyBorder="1" applyAlignment="1">
      <alignment horizontal="center" wrapText="1"/>
    </xf>
    <xf numFmtId="0" fontId="8" fillId="0" borderId="53" xfId="0" applyFont="1" applyBorder="1" applyAlignment="1">
      <alignment horizontal="center" wrapText="1"/>
    </xf>
    <xf numFmtId="0" fontId="8" fillId="0" borderId="46" xfId="0" applyFont="1" applyBorder="1" applyAlignment="1">
      <alignment horizontal="center" wrapText="1"/>
    </xf>
    <xf numFmtId="0" fontId="5" fillId="4" borderId="48" xfId="0" applyFont="1" applyFill="1" applyBorder="1" applyAlignment="1">
      <alignment horizontal="center" wrapText="1"/>
    </xf>
    <xf numFmtId="0" fontId="5" fillId="4" borderId="49" xfId="0" applyFont="1" applyFill="1" applyBorder="1" applyAlignment="1">
      <alignment horizontal="center" wrapText="1"/>
    </xf>
    <xf numFmtId="0" fontId="5" fillId="4" borderId="53" xfId="0" applyFont="1" applyFill="1" applyBorder="1" applyAlignment="1">
      <alignment horizontal="center" wrapText="1"/>
    </xf>
    <xf numFmtId="0" fontId="5" fillId="4" borderId="45" xfId="0" applyFont="1" applyFill="1" applyBorder="1" applyAlignment="1">
      <alignment horizontal="center" wrapText="1"/>
    </xf>
    <xf numFmtId="0" fontId="5" fillId="4" borderId="24" xfId="0" applyFont="1" applyFill="1" applyBorder="1" applyAlignment="1">
      <alignment horizontal="center" wrapText="1"/>
    </xf>
    <xf numFmtId="0" fontId="5" fillId="4" borderId="46" xfId="0" applyFont="1" applyFill="1" applyBorder="1" applyAlignment="1">
      <alignment horizontal="center" wrapText="1"/>
    </xf>
    <xf numFmtId="0" fontId="8" fillId="0" borderId="38" xfId="0" applyFont="1" applyBorder="1" applyAlignment="1">
      <alignment horizontal="center" wrapText="1"/>
    </xf>
    <xf numFmtId="0" fontId="8" fillId="0" borderId="49" xfId="0" applyFont="1" applyBorder="1" applyAlignment="1">
      <alignment horizontal="center" wrapText="1"/>
    </xf>
    <xf numFmtId="0" fontId="8" fillId="4" borderId="53" xfId="0" applyFont="1" applyFill="1" applyBorder="1" applyAlignment="1">
      <alignment horizontal="center" wrapText="1"/>
    </xf>
    <xf numFmtId="0" fontId="8" fillId="4" borderId="24" xfId="0" applyFont="1" applyFill="1" applyBorder="1" applyAlignment="1">
      <alignment horizontal="center" wrapText="1"/>
    </xf>
    <xf numFmtId="0" fontId="8" fillId="4" borderId="40" xfId="0" applyFont="1" applyFill="1" applyBorder="1" applyAlignment="1">
      <alignment horizontal="center" wrapText="1"/>
    </xf>
    <xf numFmtId="0" fontId="5" fillId="4" borderId="56" xfId="0" applyFont="1" applyFill="1" applyBorder="1" applyAlignment="1">
      <alignment horizontal="center" wrapText="1"/>
    </xf>
    <xf numFmtId="0" fontId="5" fillId="4" borderId="37" xfId="0" applyFont="1" applyFill="1" applyBorder="1" applyAlignment="1">
      <alignment horizontal="center" wrapText="1"/>
    </xf>
    <xf numFmtId="0" fontId="5" fillId="4" borderId="57" xfId="0" applyFont="1" applyFill="1" applyBorder="1" applyAlignment="1">
      <alignment horizontal="center" wrapText="1"/>
    </xf>
    <xf numFmtId="0" fontId="5" fillId="4" borderId="41" xfId="0" applyFont="1" applyFill="1" applyBorder="1" applyAlignment="1">
      <alignment horizontal="center" wrapText="1"/>
    </xf>
    <xf numFmtId="0" fontId="5" fillId="4" borderId="42" xfId="0" applyFont="1" applyFill="1" applyBorder="1" applyAlignment="1">
      <alignment horizontal="center" wrapText="1"/>
    </xf>
    <xf numFmtId="0" fontId="5" fillId="0" borderId="37" xfId="0" applyFont="1" applyBorder="1" applyAlignment="1">
      <alignment horizontal="center" wrapText="1"/>
    </xf>
    <xf numFmtId="0" fontId="5" fillId="4" borderId="58" xfId="0" applyFont="1" applyFill="1" applyBorder="1" applyAlignment="1">
      <alignment horizontal="center" wrapText="1"/>
    </xf>
    <xf numFmtId="0" fontId="5" fillId="4" borderId="51" xfId="0" applyFont="1" applyFill="1" applyBorder="1" applyAlignment="1">
      <alignment horizontal="center" wrapText="1"/>
    </xf>
    <xf numFmtId="0" fontId="5" fillId="4" borderId="52" xfId="0" applyFont="1" applyFill="1" applyBorder="1" applyAlignment="1">
      <alignment horizontal="center" wrapText="1"/>
    </xf>
    <xf numFmtId="0" fontId="5" fillId="2" borderId="59" xfId="0" applyFont="1" applyFill="1" applyBorder="1" applyAlignment="1">
      <alignment horizontal="center" wrapText="1"/>
    </xf>
    <xf numFmtId="0" fontId="5" fillId="0" borderId="61" xfId="0" applyFont="1" applyBorder="1" applyAlignment="1">
      <alignment horizontal="center" wrapText="1"/>
    </xf>
    <xf numFmtId="0" fontId="5" fillId="0" borderId="31" xfId="0" applyFont="1" applyBorder="1" applyAlignment="1">
      <alignment horizontal="center" wrapText="1"/>
    </xf>
    <xf numFmtId="0" fontId="5" fillId="0" borderId="59" xfId="0" applyFont="1" applyBorder="1" applyAlignment="1">
      <alignment horizontal="center" wrapText="1"/>
    </xf>
    <xf numFmtId="0" fontId="5" fillId="0" borderId="60" xfId="0" applyFont="1" applyBorder="1" applyAlignment="1">
      <alignment horizontal="center" wrapText="1"/>
    </xf>
    <xf numFmtId="0" fontId="5" fillId="4" borderId="60" xfId="0" applyFont="1" applyFill="1" applyBorder="1" applyAlignment="1">
      <alignment horizontal="center" wrapText="1"/>
    </xf>
    <xf numFmtId="0" fontId="8" fillId="4" borderId="60" xfId="0" applyFont="1" applyFill="1" applyBorder="1" applyAlignment="1">
      <alignment horizontal="center" wrapText="1"/>
    </xf>
    <xf numFmtId="0" fontId="5" fillId="4" borderId="31" xfId="0" applyFont="1" applyFill="1" applyBorder="1" applyAlignment="1">
      <alignment horizontal="center" wrapText="1"/>
    </xf>
    <xf numFmtId="0" fontId="5" fillId="4" borderId="59" xfId="0" applyFont="1" applyFill="1" applyBorder="1" applyAlignment="1">
      <alignment horizontal="center" wrapText="1"/>
    </xf>
    <xf numFmtId="0" fontId="5" fillId="4" borderId="32" xfId="0" applyFont="1" applyFill="1" applyBorder="1" applyAlignment="1">
      <alignment horizontal="center" wrapText="1"/>
    </xf>
    <xf numFmtId="0" fontId="5" fillId="4" borderId="47" xfId="0" applyFont="1" applyFill="1" applyBorder="1" applyAlignment="1">
      <alignment horizontal="center" wrapText="1"/>
    </xf>
    <xf numFmtId="0" fontId="5" fillId="4" borderId="62" xfId="0" applyFont="1" applyFill="1" applyBorder="1" applyAlignment="1">
      <alignment horizontal="center" wrapText="1"/>
    </xf>
    <xf numFmtId="0" fontId="8" fillId="0" borderId="59" xfId="0" applyFont="1" applyBorder="1" applyAlignment="1">
      <alignment horizontal="center" wrapText="1"/>
    </xf>
    <xf numFmtId="0" fontId="8" fillId="0" borderId="60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1" fillId="3" borderId="18" xfId="0" applyFont="1" applyFill="1" applyBorder="1" applyAlignment="1">
      <alignment horizontal="center" wrapText="1"/>
    </xf>
    <xf numFmtId="0" fontId="5" fillId="0" borderId="26" xfId="0" applyFont="1" applyBorder="1" applyAlignment="1">
      <alignment horizontal="center" wrapText="1"/>
    </xf>
    <xf numFmtId="0" fontId="5" fillId="0" borderId="63" xfId="0" applyFont="1" applyBorder="1" applyAlignment="1">
      <alignment horizontal="center" wrapText="1"/>
    </xf>
    <xf numFmtId="0" fontId="5" fillId="4" borderId="64" xfId="0" applyFont="1" applyFill="1" applyBorder="1" applyAlignment="1">
      <alignment horizontal="center" wrapText="1"/>
    </xf>
    <xf numFmtId="0" fontId="5" fillId="4" borderId="61" xfId="0" applyFont="1" applyFill="1" applyBorder="1" applyAlignment="1">
      <alignment horizontal="center" wrapText="1"/>
    </xf>
    <xf numFmtId="0" fontId="5" fillId="0" borderId="32" xfId="0" applyFont="1" applyBorder="1" applyAlignment="1">
      <alignment horizontal="center" wrapText="1"/>
    </xf>
    <xf numFmtId="0" fontId="5" fillId="0" borderId="65" xfId="0" applyFont="1" applyBorder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4" borderId="66" xfId="0" applyFont="1" applyFill="1" applyBorder="1" applyAlignment="1">
      <alignment horizontal="center" wrapText="1"/>
    </xf>
    <xf numFmtId="0" fontId="5" fillId="2" borderId="64" xfId="0" applyFont="1" applyFill="1" applyBorder="1" applyAlignment="1">
      <alignment horizontal="center" wrapText="1"/>
    </xf>
    <xf numFmtId="0" fontId="8" fillId="4" borderId="64" xfId="0" applyFont="1" applyFill="1" applyBorder="1" applyAlignment="1">
      <alignment horizontal="center" wrapText="1"/>
    </xf>
    <xf numFmtId="0" fontId="5" fillId="4" borderId="67" xfId="0" applyFont="1" applyFill="1" applyBorder="1" applyAlignment="1">
      <alignment horizontal="center" wrapText="1"/>
    </xf>
    <xf numFmtId="0" fontId="8" fillId="4" borderId="33" xfId="0" applyFont="1" applyFill="1" applyBorder="1" applyAlignment="1">
      <alignment horizontal="center" wrapText="1"/>
    </xf>
    <xf numFmtId="0" fontId="8" fillId="4" borderId="49" xfId="0" applyFont="1" applyFill="1" applyBorder="1" applyAlignment="1">
      <alignment horizontal="center" wrapText="1"/>
    </xf>
    <xf numFmtId="0" fontId="5" fillId="0" borderId="57" xfId="0" applyFont="1" applyBorder="1" applyAlignment="1">
      <alignment horizontal="center" wrapText="1"/>
    </xf>
    <xf numFmtId="0" fontId="5" fillId="2" borderId="53" xfId="0" applyFont="1" applyFill="1" applyBorder="1" applyAlignment="1">
      <alignment horizontal="center" wrapText="1"/>
    </xf>
    <xf numFmtId="0" fontId="5" fillId="2" borderId="32" xfId="0" applyFont="1" applyFill="1" applyBorder="1" applyAlignment="1">
      <alignment horizontal="center" wrapText="1"/>
    </xf>
    <xf numFmtId="0" fontId="8" fillId="2" borderId="30" xfId="0" applyFont="1" applyFill="1" applyBorder="1" applyAlignment="1">
      <alignment horizontal="center" wrapText="1"/>
    </xf>
    <xf numFmtId="0" fontId="8" fillId="2" borderId="38" xfId="0" applyFont="1" applyFill="1" applyBorder="1" applyAlignment="1">
      <alignment horizontal="center" wrapText="1"/>
    </xf>
    <xf numFmtId="0" fontId="8" fillId="2" borderId="40" xfId="0" applyFont="1" applyFill="1" applyBorder="1" applyAlignment="1">
      <alignment horizontal="center" wrapText="1"/>
    </xf>
    <xf numFmtId="0" fontId="8" fillId="2" borderId="33" xfId="0" applyFont="1" applyFill="1" applyBorder="1" applyAlignment="1">
      <alignment horizontal="center" wrapText="1"/>
    </xf>
    <xf numFmtId="0" fontId="8" fillId="2" borderId="47" xfId="0" applyFont="1" applyFill="1" applyBorder="1" applyAlignment="1">
      <alignment horizontal="center" wrapText="1"/>
    </xf>
    <xf numFmtId="0" fontId="8" fillId="4" borderId="30" xfId="0" applyFont="1" applyFill="1" applyBorder="1" applyAlignment="1">
      <alignment horizontal="center" wrapText="1"/>
    </xf>
    <xf numFmtId="0" fontId="8" fillId="4" borderId="38" xfId="0" applyFont="1" applyFill="1" applyBorder="1" applyAlignment="1">
      <alignment horizontal="center" wrapText="1"/>
    </xf>
    <xf numFmtId="0" fontId="8" fillId="4" borderId="32" xfId="0" applyFont="1" applyFill="1" applyBorder="1" applyAlignment="1">
      <alignment horizontal="center" wrapText="1"/>
    </xf>
    <xf numFmtId="0" fontId="5" fillId="0" borderId="47" xfId="0" applyFont="1" applyBorder="1" applyAlignment="1">
      <alignment horizontal="center" wrapText="1"/>
    </xf>
    <xf numFmtId="0" fontId="5" fillId="0" borderId="68" xfId="0" applyFont="1" applyBorder="1" applyAlignment="1">
      <alignment horizontal="center" wrapText="1"/>
    </xf>
    <xf numFmtId="0" fontId="8" fillId="0" borderId="32" xfId="0" applyFont="1" applyBorder="1" applyAlignment="1">
      <alignment horizontal="center" wrapText="1"/>
    </xf>
    <xf numFmtId="0" fontId="5" fillId="2" borderId="42" xfId="0" applyFont="1" applyFill="1" applyBorder="1" applyAlignment="1">
      <alignment horizontal="center" wrapText="1"/>
    </xf>
    <xf numFmtId="0" fontId="5" fillId="2" borderId="57" xfId="0" applyFont="1" applyFill="1" applyBorder="1" applyAlignment="1">
      <alignment horizontal="center" wrapText="1"/>
    </xf>
    <xf numFmtId="0" fontId="8" fillId="0" borderId="33" xfId="0" applyFont="1" applyBorder="1" applyAlignment="1">
      <alignment horizontal="center" wrapText="1"/>
    </xf>
    <xf numFmtId="0" fontId="8" fillId="4" borderId="31" xfId="0" applyFont="1" applyFill="1" applyBorder="1" applyAlignment="1">
      <alignment horizontal="center" wrapText="1"/>
    </xf>
    <xf numFmtId="0" fontId="8" fillId="0" borderId="63" xfId="0" applyFont="1" applyBorder="1" applyAlignment="1">
      <alignment horizontal="center" wrapText="1"/>
    </xf>
    <xf numFmtId="0" fontId="5" fillId="4" borderId="63" xfId="0" applyFont="1" applyFill="1" applyBorder="1" applyAlignment="1">
      <alignment horizontal="center" wrapText="1"/>
    </xf>
    <xf numFmtId="0" fontId="5" fillId="0" borderId="69" xfId="0" applyFont="1" applyBorder="1" applyAlignment="1">
      <alignment horizontal="center" wrapText="1"/>
    </xf>
    <xf numFmtId="0" fontId="10" fillId="2" borderId="47" xfId="0" applyFont="1" applyFill="1" applyBorder="1"/>
    <xf numFmtId="0" fontId="5" fillId="0" borderId="70" xfId="0" applyFont="1" applyBorder="1" applyAlignment="1">
      <alignment horizontal="center" wrapText="1"/>
    </xf>
    <xf numFmtId="0" fontId="10" fillId="0" borderId="53" xfId="0" applyFont="1" applyBorder="1"/>
    <xf numFmtId="0" fontId="10" fillId="2" borderId="4" xfId="0" applyFont="1" applyFill="1" applyBorder="1"/>
    <xf numFmtId="0" fontId="10" fillId="2" borderId="53" xfId="0" applyFont="1" applyFill="1" applyBorder="1"/>
    <xf numFmtId="0" fontId="5" fillId="4" borderId="70" xfId="0" applyFont="1" applyFill="1" applyBorder="1" applyAlignment="1">
      <alignment horizontal="center" wrapText="1"/>
    </xf>
    <xf numFmtId="0" fontId="16" fillId="4" borderId="24" xfId="0" applyFont="1" applyFill="1" applyBorder="1" applyAlignment="1">
      <alignment horizontal="center" wrapText="1"/>
    </xf>
    <xf numFmtId="0" fontId="10" fillId="0" borderId="4" xfId="0" applyFont="1" applyBorder="1"/>
    <xf numFmtId="0" fontId="5" fillId="0" borderId="62" xfId="0" applyFont="1" applyBorder="1" applyAlignment="1">
      <alignment horizontal="center" wrapText="1"/>
    </xf>
    <xf numFmtId="0" fontId="5" fillId="0" borderId="71" xfId="0" applyFont="1" applyBorder="1" applyAlignment="1">
      <alignment horizontal="center" wrapText="1"/>
    </xf>
    <xf numFmtId="0" fontId="8" fillId="4" borderId="35" xfId="0" applyFont="1" applyFill="1" applyBorder="1" applyAlignment="1">
      <alignment horizontal="center" wrapText="1"/>
    </xf>
    <xf numFmtId="0" fontId="5" fillId="4" borderId="68" xfId="0" applyFont="1" applyFill="1" applyBorder="1" applyAlignment="1">
      <alignment horizontal="center" wrapText="1"/>
    </xf>
    <xf numFmtId="0" fontId="5" fillId="0" borderId="54" xfId="0" applyFont="1" applyBorder="1" applyAlignment="1">
      <alignment horizontal="center" wrapText="1"/>
    </xf>
    <xf numFmtId="0" fontId="5" fillId="0" borderId="34" xfId="0" applyFont="1" applyBorder="1" applyAlignment="1">
      <alignment horizontal="center" wrapText="1"/>
    </xf>
    <xf numFmtId="0" fontId="5" fillId="0" borderId="72" xfId="0" applyFont="1" applyBorder="1" applyAlignment="1">
      <alignment horizontal="center" wrapText="1"/>
    </xf>
    <xf numFmtId="0" fontId="16" fillId="0" borderId="72" xfId="0" applyFont="1" applyBorder="1" applyAlignment="1">
      <alignment horizontal="center" wrapText="1"/>
    </xf>
    <xf numFmtId="0" fontId="8" fillId="0" borderId="55" xfId="0" applyFont="1" applyBorder="1" applyAlignment="1">
      <alignment horizontal="center" wrapText="1"/>
    </xf>
    <xf numFmtId="0" fontId="8" fillId="0" borderId="29" xfId="0" applyFont="1" applyBorder="1" applyAlignment="1">
      <alignment horizontal="center" wrapText="1"/>
    </xf>
    <xf numFmtId="0" fontId="8" fillId="0" borderId="36" xfId="0" applyFont="1" applyBorder="1" applyAlignment="1">
      <alignment horizontal="center" wrapText="1"/>
    </xf>
    <xf numFmtId="0" fontId="8" fillId="0" borderId="73" xfId="0" applyFont="1" applyBorder="1" applyAlignment="1">
      <alignment horizontal="center" wrapText="1"/>
    </xf>
    <xf numFmtId="0" fontId="8" fillId="0" borderId="27" xfId="0" applyFont="1" applyBorder="1" applyAlignment="1">
      <alignment horizontal="center" wrapText="1"/>
    </xf>
    <xf numFmtId="0" fontId="8" fillId="4" borderId="55" xfId="0" applyFont="1" applyFill="1" applyBorder="1" applyAlignment="1">
      <alignment horizontal="center" wrapText="1"/>
    </xf>
    <xf numFmtId="0" fontId="5" fillId="4" borderId="69" xfId="0" applyFont="1" applyFill="1" applyBorder="1" applyAlignment="1">
      <alignment horizontal="center" wrapText="1"/>
    </xf>
    <xf numFmtId="0" fontId="8" fillId="4" borderId="29" xfId="0" applyFont="1" applyFill="1" applyBorder="1" applyAlignment="1">
      <alignment horizontal="center" wrapText="1"/>
    </xf>
    <xf numFmtId="0" fontId="8" fillId="4" borderId="36" xfId="0" applyFont="1" applyFill="1" applyBorder="1" applyAlignment="1">
      <alignment horizontal="center" wrapText="1"/>
    </xf>
    <xf numFmtId="0" fontId="8" fillId="4" borderId="73" xfId="0" applyFont="1" applyFill="1" applyBorder="1" applyAlignment="1">
      <alignment horizontal="center" wrapText="1"/>
    </xf>
    <xf numFmtId="0" fontId="5" fillId="2" borderId="62" xfId="0" applyFont="1" applyFill="1" applyBorder="1" applyAlignment="1">
      <alignment horizontal="center" wrapText="1"/>
    </xf>
    <xf numFmtId="0" fontId="8" fillId="0" borderId="30" xfId="0" applyFont="1" applyBorder="1" applyAlignment="1">
      <alignment horizontal="center" wrapText="1"/>
    </xf>
    <xf numFmtId="0" fontId="5" fillId="2" borderId="75" xfId="0" applyFont="1" applyFill="1" applyBorder="1" applyAlignment="1">
      <alignment horizontal="center" wrapText="1"/>
    </xf>
    <xf numFmtId="0" fontId="10" fillId="2" borderId="62" xfId="0" applyFont="1" applyFill="1" applyBorder="1"/>
    <xf numFmtId="0" fontId="8" fillId="2" borderId="74" xfId="0" applyFont="1" applyFill="1" applyBorder="1" applyAlignment="1">
      <alignment horizontal="center" wrapText="1"/>
    </xf>
    <xf numFmtId="0" fontId="5" fillId="0" borderId="56" xfId="0" applyFont="1" applyBorder="1" applyAlignment="1">
      <alignment horizontal="center" wrapText="1"/>
    </xf>
    <xf numFmtId="0" fontId="5" fillId="4" borderId="76" xfId="0" applyFont="1" applyFill="1" applyBorder="1" applyAlignment="1">
      <alignment horizontal="center" wrapText="1"/>
    </xf>
    <xf numFmtId="0" fontId="5" fillId="2" borderId="70" xfId="0" applyFont="1" applyFill="1" applyBorder="1" applyAlignment="1">
      <alignment horizontal="center" wrapText="1"/>
    </xf>
    <xf numFmtId="0" fontId="8" fillId="2" borderId="62" xfId="0" applyFont="1" applyFill="1" applyBorder="1" applyAlignment="1">
      <alignment horizontal="center" wrapText="1"/>
    </xf>
    <xf numFmtId="0" fontId="5" fillId="0" borderId="75" xfId="0" applyFont="1" applyBorder="1" applyAlignment="1">
      <alignment horizontal="center" wrapText="1"/>
    </xf>
    <xf numFmtId="0" fontId="8" fillId="0" borderId="74" xfId="0" applyFont="1" applyBorder="1" applyAlignment="1">
      <alignment horizontal="center" wrapText="1"/>
    </xf>
    <xf numFmtId="0" fontId="8" fillId="0" borderId="76" xfId="0" applyFont="1" applyBorder="1" applyAlignment="1">
      <alignment horizontal="center" wrapText="1"/>
    </xf>
    <xf numFmtId="0" fontId="5" fillId="4" borderId="39" xfId="0" applyFont="1" applyFill="1" applyBorder="1" applyAlignment="1">
      <alignment horizontal="center" wrapText="1"/>
    </xf>
    <xf numFmtId="0" fontId="8" fillId="4" borderId="74" xfId="0" applyFont="1" applyFill="1" applyBorder="1" applyAlignment="1">
      <alignment horizontal="center" wrapText="1"/>
    </xf>
    <xf numFmtId="0" fontId="5" fillId="4" borderId="75" xfId="0" applyFont="1" applyFill="1" applyBorder="1" applyAlignment="1">
      <alignment horizontal="center" wrapText="1"/>
    </xf>
    <xf numFmtId="0" fontId="8" fillId="4" borderId="76" xfId="0" applyFont="1" applyFill="1" applyBorder="1" applyAlignment="1">
      <alignment horizontal="center" wrapText="1"/>
    </xf>
    <xf numFmtId="0" fontId="8" fillId="4" borderId="25" xfId="0" applyFont="1" applyFill="1" applyBorder="1" applyAlignment="1">
      <alignment horizontal="center" wrapText="1"/>
    </xf>
    <xf numFmtId="0" fontId="8" fillId="4" borderId="62" xfId="0" applyFont="1" applyFill="1" applyBorder="1" applyAlignment="1">
      <alignment horizontal="center" wrapText="1"/>
    </xf>
    <xf numFmtId="0" fontId="5" fillId="2" borderId="71" xfId="0" applyFont="1" applyFill="1" applyBorder="1" applyAlignment="1">
      <alignment horizontal="center" wrapText="1"/>
    </xf>
    <xf numFmtId="0" fontId="5" fillId="2" borderId="61" xfId="0" applyFont="1" applyFill="1" applyBorder="1" applyAlignment="1">
      <alignment horizontal="center" wrapText="1"/>
    </xf>
    <xf numFmtId="0" fontId="5" fillId="2" borderId="31" xfId="0" applyFont="1" applyFill="1" applyBorder="1" applyAlignment="1">
      <alignment horizontal="center" wrapText="1"/>
    </xf>
    <xf numFmtId="0" fontId="8" fillId="0" borderId="4" xfId="0" applyFont="1" applyBorder="1" applyAlignment="1">
      <alignment wrapText="1"/>
    </xf>
    <xf numFmtId="0" fontId="5" fillId="4" borderId="71" xfId="0" applyFont="1" applyFill="1" applyBorder="1" applyAlignment="1">
      <alignment horizontal="center" wrapText="1"/>
    </xf>
    <xf numFmtId="0" fontId="8" fillId="4" borderId="4" xfId="0" applyFont="1" applyFill="1" applyBorder="1" applyAlignment="1">
      <alignment wrapText="1"/>
    </xf>
    <xf numFmtId="0" fontId="1" fillId="3" borderId="77" xfId="0" applyFont="1" applyFill="1" applyBorder="1" applyAlignment="1">
      <alignment horizontal="center" wrapText="1"/>
    </xf>
    <xf numFmtId="0" fontId="1" fillId="3" borderId="78" xfId="0" applyFont="1" applyFill="1" applyBorder="1" applyAlignment="1">
      <alignment horizontal="center" wrapText="1"/>
    </xf>
    <xf numFmtId="0" fontId="5" fillId="2" borderId="56" xfId="0" applyFont="1" applyFill="1" applyBorder="1" applyAlignment="1">
      <alignment horizontal="center" wrapText="1"/>
    </xf>
    <xf numFmtId="0" fontId="5" fillId="2" borderId="76" xfId="0" applyFont="1" applyFill="1" applyBorder="1" applyAlignment="1">
      <alignment horizontal="center" wrapText="1"/>
    </xf>
    <xf numFmtId="0" fontId="5" fillId="0" borderId="66" xfId="0" applyFont="1" applyBorder="1" applyAlignment="1">
      <alignment horizontal="center" wrapText="1"/>
    </xf>
    <xf numFmtId="0" fontId="8" fillId="0" borderId="28" xfId="0" applyFont="1" applyBorder="1" applyAlignment="1">
      <alignment horizontal="center" wrapText="1"/>
    </xf>
    <xf numFmtId="0" fontId="8" fillId="2" borderId="64" xfId="0" applyFont="1" applyFill="1" applyBorder="1" applyAlignment="1">
      <alignment horizontal="center" wrapText="1"/>
    </xf>
    <xf numFmtId="0" fontId="8" fillId="2" borderId="73" xfId="0" applyFont="1" applyFill="1" applyBorder="1" applyAlignment="1">
      <alignment horizontal="center" wrapText="1"/>
    </xf>
    <xf numFmtId="0" fontId="8" fillId="4" borderId="27" xfId="0" applyFont="1" applyFill="1" applyBorder="1" applyAlignment="1">
      <alignment horizontal="center" wrapText="1"/>
    </xf>
    <xf numFmtId="0" fontId="8" fillId="4" borderId="72" xfId="0" applyFont="1" applyFill="1" applyBorder="1" applyAlignment="1">
      <alignment horizontal="center" wrapText="1"/>
    </xf>
    <xf numFmtId="0" fontId="5" fillId="4" borderId="72" xfId="0" applyFont="1" applyFill="1" applyBorder="1" applyAlignment="1">
      <alignment horizontal="center" wrapText="1"/>
    </xf>
    <xf numFmtId="0" fontId="8" fillId="4" borderId="79" xfId="0" applyFont="1" applyFill="1" applyBorder="1" applyAlignment="1">
      <alignment horizontal="center" wrapText="1"/>
    </xf>
    <xf numFmtId="0" fontId="17" fillId="0" borderId="38" xfId="0" applyFont="1" applyBorder="1" applyAlignment="1">
      <alignment horizontal="center" wrapText="1"/>
    </xf>
    <xf numFmtId="0" fontId="17" fillId="0" borderId="53" xfId="0" applyFont="1" applyBorder="1" applyAlignment="1">
      <alignment horizontal="center" wrapText="1"/>
    </xf>
    <xf numFmtId="0" fontId="17" fillId="0" borderId="24" xfId="0" applyFont="1" applyBorder="1" applyAlignment="1">
      <alignment horizontal="center" wrapText="1"/>
    </xf>
    <xf numFmtId="0" fontId="17" fillId="2" borderId="53" xfId="0" applyFont="1" applyFill="1" applyBorder="1" applyAlignment="1">
      <alignment horizontal="center" wrapText="1"/>
    </xf>
    <xf numFmtId="0" fontId="16" fillId="4" borderId="49" xfId="0" applyFont="1" applyFill="1" applyBorder="1" applyAlignment="1">
      <alignment horizontal="center" wrapText="1"/>
    </xf>
    <xf numFmtId="0" fontId="5" fillId="2" borderId="63" xfId="0" applyFont="1" applyFill="1" applyBorder="1" applyAlignment="1">
      <alignment horizontal="center" wrapText="1"/>
    </xf>
    <xf numFmtId="0" fontId="5" fillId="0" borderId="14" xfId="0" applyFont="1" applyBorder="1" applyAlignment="1">
      <alignment wrapText="1"/>
    </xf>
    <xf numFmtId="0" fontId="5" fillId="0" borderId="12" xfId="0" applyFont="1" applyBorder="1" applyAlignment="1">
      <alignment horizontal="center" wrapText="1"/>
    </xf>
    <xf numFmtId="0" fontId="18" fillId="4" borderId="62" xfId="0" applyFont="1" applyFill="1" applyBorder="1" applyAlignment="1">
      <alignment horizontal="center" wrapText="1"/>
    </xf>
    <xf numFmtId="0" fontId="17" fillId="4" borderId="24" xfId="0" applyFont="1" applyFill="1" applyBorder="1" applyAlignment="1">
      <alignment horizontal="center" wrapText="1"/>
    </xf>
    <xf numFmtId="0" fontId="8" fillId="3" borderId="8" xfId="0" applyFont="1" applyFill="1" applyBorder="1" applyAlignment="1">
      <alignment horizontal="left" wrapText="1"/>
    </xf>
    <xf numFmtId="0" fontId="8" fillId="2" borderId="12" xfId="0" applyFont="1" applyFill="1" applyBorder="1" applyAlignment="1">
      <alignment horizontal="center" textRotation="90" wrapText="1"/>
    </xf>
    <xf numFmtId="0" fontId="11" fillId="2" borderId="12" xfId="0" applyFont="1" applyFill="1" applyBorder="1" applyAlignment="1">
      <alignment horizontal="center" textRotation="90" wrapText="1"/>
    </xf>
    <xf numFmtId="0" fontId="19" fillId="2" borderId="12" xfId="0" applyFont="1" applyFill="1" applyBorder="1" applyAlignment="1">
      <alignment horizontal="center" textRotation="90" wrapText="1"/>
    </xf>
    <xf numFmtId="0" fontId="19" fillId="6" borderId="12" xfId="0" applyFont="1" applyFill="1" applyBorder="1" applyAlignment="1">
      <alignment horizontal="center" textRotation="90" wrapText="1"/>
    </xf>
    <xf numFmtId="0" fontId="19" fillId="0" borderId="12" xfId="0" applyFont="1" applyBorder="1" applyAlignment="1">
      <alignment horizontal="center" textRotation="90" wrapText="1"/>
    </xf>
    <xf numFmtId="0" fontId="11" fillId="0" borderId="12" xfId="0" applyFont="1" applyBorder="1" applyAlignment="1">
      <alignment horizontal="center" textRotation="90" wrapText="1"/>
    </xf>
    <xf numFmtId="1" fontId="8" fillId="3" borderId="80" xfId="0" applyNumberFormat="1" applyFont="1" applyFill="1" applyBorder="1" applyAlignment="1">
      <alignment horizontal="center" wrapText="1"/>
    </xf>
    <xf numFmtId="3" fontId="20" fillId="3" borderId="80" xfId="0" applyNumberFormat="1" applyFont="1" applyFill="1" applyBorder="1" applyAlignment="1">
      <alignment horizontal="center" wrapText="1"/>
    </xf>
    <xf numFmtId="0" fontId="5" fillId="2" borderId="4" xfId="0" applyFont="1" applyFill="1" applyBorder="1" applyAlignment="1">
      <alignment wrapText="1"/>
    </xf>
    <xf numFmtId="0" fontId="17" fillId="0" borderId="27" xfId="0" applyFont="1" applyBorder="1" applyAlignment="1">
      <alignment horizontal="center" wrapText="1"/>
    </xf>
    <xf numFmtId="0" fontId="17" fillId="4" borderId="25" xfId="0" applyFont="1" applyFill="1" applyBorder="1" applyAlignment="1">
      <alignment horizontal="center" wrapText="1"/>
    </xf>
    <xf numFmtId="0" fontId="5" fillId="4" borderId="31" xfId="0" applyFont="1" applyFill="1" applyBorder="1" applyAlignment="1">
      <alignment horizontal="center" wrapText="1"/>
    </xf>
    <xf numFmtId="0" fontId="0" fillId="0" borderId="32" xfId="0" applyBorder="1" applyAlignment="1">
      <alignment horizontal="center" wrapText="1"/>
    </xf>
    <xf numFmtId="0" fontId="5" fillId="4" borderId="20" xfId="0" applyFont="1" applyFill="1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8" fillId="5" borderId="16" xfId="0" applyFont="1" applyFill="1" applyBorder="1" applyAlignment="1">
      <alignment horizontal="center" wrapText="1"/>
    </xf>
    <xf numFmtId="0" fontId="6" fillId="5" borderId="16" xfId="0" applyFont="1" applyFill="1" applyBorder="1"/>
    <xf numFmtId="0" fontId="1" fillId="0" borderId="0" xfId="0" applyFont="1" applyAlignment="1">
      <alignment horizontal="left" wrapText="1"/>
    </xf>
    <xf numFmtId="0" fontId="0" fillId="0" borderId="0" xfId="0"/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left" wrapText="1"/>
    </xf>
    <xf numFmtId="0" fontId="2" fillId="2" borderId="2" xfId="0" applyFont="1" applyFill="1" applyBorder="1" applyAlignment="1">
      <alignment horizontal="center" wrapText="1"/>
    </xf>
    <xf numFmtId="0" fontId="6" fillId="0" borderId="4" xfId="0" applyFont="1" applyBorder="1"/>
    <xf numFmtId="0" fontId="6" fillId="0" borderId="3" xfId="0" applyFont="1" applyBorder="1"/>
    <xf numFmtId="0" fontId="2" fillId="2" borderId="2" xfId="0" applyFont="1" applyFill="1" applyBorder="1" applyAlignment="1">
      <alignment horizontal="left" vertical="center" wrapText="1"/>
    </xf>
    <xf numFmtId="0" fontId="8" fillId="2" borderId="16" xfId="0" applyFont="1" applyFill="1" applyBorder="1" applyAlignment="1">
      <alignment horizontal="center" wrapText="1"/>
    </xf>
    <xf numFmtId="0" fontId="6" fillId="0" borderId="16" xfId="0" applyFont="1" applyBorder="1"/>
    <xf numFmtId="0" fontId="8" fillId="0" borderId="16" xfId="0" applyFont="1" applyBorder="1" applyAlignment="1">
      <alignment horizontal="center" wrapText="1"/>
    </xf>
    <xf numFmtId="0" fontId="8" fillId="5" borderId="12" xfId="0" applyFont="1" applyFill="1" applyBorder="1" applyAlignment="1">
      <alignment horizontal="center" wrapText="1"/>
    </xf>
    <xf numFmtId="0" fontId="6" fillId="5" borderId="6" xfId="0" applyFont="1" applyFill="1" applyBorder="1"/>
    <xf numFmtId="0" fontId="6" fillId="5" borderId="13" xfId="0" applyFont="1" applyFill="1" applyBorder="1"/>
    <xf numFmtId="0" fontId="8" fillId="6" borderId="18" xfId="0" applyFont="1" applyFill="1" applyBorder="1" applyAlignment="1">
      <alignment horizontal="center" wrapText="1"/>
    </xf>
    <xf numFmtId="0" fontId="6" fillId="5" borderId="19" xfId="0" applyFont="1" applyFill="1" applyBorder="1"/>
    <xf numFmtId="0" fontId="6" fillId="5" borderId="17" xfId="0" applyFont="1" applyFill="1" applyBorder="1"/>
    <xf numFmtId="0" fontId="8" fillId="6" borderId="16" xfId="0" applyFont="1" applyFill="1" applyBorder="1" applyAlignment="1">
      <alignment horizontal="center" textRotation="90" wrapText="1"/>
    </xf>
    <xf numFmtId="0" fontId="7" fillId="0" borderId="0" xfId="0" applyFont="1" applyAlignment="1">
      <alignment horizontal="center" wrapText="1"/>
    </xf>
    <xf numFmtId="0" fontId="8" fillId="6" borderId="16" xfId="0" applyFont="1" applyFill="1" applyBorder="1" applyAlignment="1">
      <alignment horizontal="center" wrapText="1"/>
    </xf>
    <xf numFmtId="0" fontId="8" fillId="2" borderId="22" xfId="0" applyFont="1" applyFill="1" applyBorder="1" applyAlignment="1">
      <alignment horizontal="center" wrapText="1"/>
    </xf>
    <xf numFmtId="0" fontId="6" fillId="0" borderId="22" xfId="0" applyFont="1" applyBorder="1"/>
    <xf numFmtId="0" fontId="8" fillId="0" borderId="22" xfId="0" applyFont="1" applyBorder="1" applyAlignment="1">
      <alignment horizontal="center" wrapText="1"/>
    </xf>
    <xf numFmtId="0" fontId="8" fillId="5" borderId="11" xfId="0" applyFont="1" applyFill="1" applyBorder="1" applyAlignment="1">
      <alignment horizontal="center" wrapText="1"/>
    </xf>
    <xf numFmtId="0" fontId="6" fillId="5" borderId="11" xfId="0" applyFont="1" applyFill="1" applyBorder="1"/>
    <xf numFmtId="0" fontId="6" fillId="5" borderId="10" xfId="0" applyFont="1" applyFill="1" applyBorder="1"/>
    <xf numFmtId="1" fontId="8" fillId="0" borderId="80" xfId="0" applyNumberFormat="1" applyFont="1" applyBorder="1" applyAlignment="1">
      <alignment horizontal="center" wrapText="1"/>
    </xf>
    <xf numFmtId="1" fontId="18" fillId="0" borderId="80" xfId="0" applyNumberFormat="1" applyFont="1" applyBorder="1"/>
    <xf numFmtId="3" fontId="8" fillId="0" borderId="80" xfId="0" applyNumberFormat="1" applyFont="1" applyBorder="1" applyAlignment="1">
      <alignment horizontal="center" wrapText="1"/>
    </xf>
    <xf numFmtId="0" fontId="18" fillId="0" borderId="80" xfId="0" applyFont="1" applyBorder="1"/>
    <xf numFmtId="3" fontId="8" fillId="4" borderId="80" xfId="0" applyNumberFormat="1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808080"/>
  </sheetPr>
  <dimension ref="A1:AL181"/>
  <sheetViews>
    <sheetView tabSelected="1" view="pageBreakPreview" topLeftCell="A26" zoomScale="40" zoomScaleNormal="40" zoomScaleSheetLayoutView="40" workbookViewId="0">
      <selection activeCell="B58" sqref="B58"/>
    </sheetView>
  </sheetViews>
  <sheetFormatPr defaultColWidth="12.6640625" defaultRowHeight="15" customHeight="1" x14ac:dyDescent="0.25"/>
  <cols>
    <col min="1" max="1" width="8.44140625" customWidth="1"/>
    <col min="2" max="2" width="113.44140625" customWidth="1"/>
    <col min="3" max="3" width="10.33203125" customWidth="1"/>
    <col min="4" max="38" width="9.33203125" customWidth="1"/>
  </cols>
  <sheetData>
    <row r="1" spans="1:38" ht="52.5" customHeight="1" x14ac:dyDescent="0.75">
      <c r="A1" s="246" t="s">
        <v>0</v>
      </c>
      <c r="B1" s="247"/>
      <c r="C1" s="1"/>
      <c r="D1" s="248" t="s">
        <v>1</v>
      </c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"/>
      <c r="AD1" s="249"/>
      <c r="AE1" s="247"/>
      <c r="AF1" s="247"/>
      <c r="AG1" s="247"/>
      <c r="AH1" s="247"/>
      <c r="AI1" s="247"/>
      <c r="AJ1" s="247"/>
      <c r="AK1" s="247"/>
      <c r="AL1" s="247"/>
    </row>
    <row r="2" spans="1:38" ht="30" customHeight="1" x14ac:dyDescent="0.4">
      <c r="A2" s="253" t="s">
        <v>2</v>
      </c>
      <c r="B2" s="252"/>
      <c r="C2" s="4"/>
      <c r="D2" s="250" t="s">
        <v>3</v>
      </c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2"/>
      <c r="AC2" s="2"/>
      <c r="AD2" s="247"/>
      <c r="AE2" s="247"/>
      <c r="AF2" s="247"/>
      <c r="AG2" s="247"/>
      <c r="AH2" s="247"/>
      <c r="AI2" s="247"/>
      <c r="AJ2" s="247"/>
      <c r="AK2" s="247"/>
      <c r="AL2" s="247"/>
    </row>
    <row r="3" spans="1:38" ht="46.5" customHeight="1" x14ac:dyDescent="0.4">
      <c r="A3" s="253" t="s">
        <v>4</v>
      </c>
      <c r="B3" s="251"/>
      <c r="C3" s="252"/>
      <c r="D3" s="250" t="s">
        <v>5</v>
      </c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251"/>
      <c r="Q3" s="251"/>
      <c r="R3" s="251"/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2"/>
      <c r="AD3" s="247"/>
      <c r="AE3" s="247"/>
      <c r="AF3" s="247"/>
      <c r="AG3" s="247"/>
      <c r="AH3" s="247"/>
      <c r="AI3" s="247"/>
      <c r="AJ3" s="247"/>
      <c r="AK3" s="247"/>
      <c r="AL3" s="247"/>
    </row>
    <row r="4" spans="1:38" ht="37.5" customHeight="1" x14ac:dyDescent="0.6">
      <c r="A4" s="2"/>
      <c r="B4" s="3"/>
      <c r="C4" s="5"/>
      <c r="D4" s="264" t="s">
        <v>6</v>
      </c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7"/>
      <c r="T4" s="247"/>
      <c r="U4" s="247"/>
      <c r="V4" s="247"/>
      <c r="W4" s="247"/>
      <c r="X4" s="247"/>
      <c r="Y4" s="247"/>
      <c r="Z4" s="247"/>
      <c r="AA4" s="247"/>
      <c r="AB4" s="247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5" customHeight="1" x14ac:dyDescent="0.4">
      <c r="A5" s="3"/>
      <c r="B5" s="6"/>
      <c r="C5" s="6"/>
      <c r="D5" s="7"/>
      <c r="E5" s="7"/>
      <c r="F5" s="7"/>
      <c r="G5" s="7"/>
      <c r="H5" s="7"/>
      <c r="I5" s="7"/>
      <c r="J5" s="7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s="42" customFormat="1" ht="38.25" customHeight="1" x14ac:dyDescent="0.4">
      <c r="A6" s="257" t="s">
        <v>7</v>
      </c>
      <c r="B6" s="260" t="s">
        <v>8</v>
      </c>
      <c r="C6" s="244" t="s">
        <v>9</v>
      </c>
      <c r="D6" s="245"/>
      <c r="E6" s="245"/>
      <c r="F6" s="245"/>
      <c r="G6" s="245"/>
      <c r="H6" s="245"/>
      <c r="I6" s="245"/>
      <c r="J6" s="245"/>
      <c r="K6" s="269" t="s">
        <v>10</v>
      </c>
      <c r="L6" s="270"/>
      <c r="M6" s="270"/>
      <c r="N6" s="270"/>
      <c r="O6" s="270"/>
      <c r="P6" s="270"/>
      <c r="Q6" s="270"/>
      <c r="R6" s="270"/>
      <c r="S6" s="270"/>
      <c r="T6" s="270"/>
      <c r="U6" s="270"/>
      <c r="V6" s="270"/>
      <c r="W6" s="270"/>
      <c r="X6" s="270"/>
      <c r="Y6" s="270"/>
      <c r="Z6" s="270"/>
      <c r="AA6" s="270"/>
      <c r="AB6" s="270"/>
      <c r="AC6" s="270"/>
      <c r="AD6" s="270"/>
      <c r="AE6" s="270"/>
      <c r="AF6" s="270"/>
      <c r="AG6" s="270"/>
      <c r="AH6" s="270"/>
      <c r="AI6" s="270"/>
      <c r="AJ6" s="270"/>
      <c r="AK6" s="270"/>
      <c r="AL6" s="271"/>
    </row>
    <row r="7" spans="1:38" s="42" customFormat="1" ht="40.5" customHeight="1" x14ac:dyDescent="0.4">
      <c r="A7" s="258"/>
      <c r="B7" s="261"/>
      <c r="C7" s="263" t="s">
        <v>11</v>
      </c>
      <c r="D7" s="263" t="s">
        <v>12</v>
      </c>
      <c r="E7" s="263" t="s">
        <v>13</v>
      </c>
      <c r="F7" s="265" t="s">
        <v>14</v>
      </c>
      <c r="G7" s="245"/>
      <c r="H7" s="245"/>
      <c r="I7" s="245"/>
      <c r="J7" s="245"/>
      <c r="K7" s="244" t="s">
        <v>15</v>
      </c>
      <c r="L7" s="245"/>
      <c r="M7" s="245"/>
      <c r="N7" s="245"/>
      <c r="O7" s="245"/>
      <c r="P7" s="245"/>
      <c r="Q7" s="245"/>
      <c r="R7" s="244" t="s">
        <v>16</v>
      </c>
      <c r="S7" s="245"/>
      <c r="T7" s="245"/>
      <c r="U7" s="245"/>
      <c r="V7" s="245"/>
      <c r="W7" s="245"/>
      <c r="X7" s="245"/>
      <c r="Y7" s="244" t="s">
        <v>17</v>
      </c>
      <c r="Z7" s="245"/>
      <c r="AA7" s="245"/>
      <c r="AB7" s="245"/>
      <c r="AC7" s="245"/>
      <c r="AD7" s="245"/>
      <c r="AE7" s="245"/>
      <c r="AF7" s="244" t="s">
        <v>18</v>
      </c>
      <c r="AG7" s="245"/>
      <c r="AH7" s="245"/>
      <c r="AI7" s="245"/>
      <c r="AJ7" s="245"/>
      <c r="AK7" s="245"/>
      <c r="AL7" s="245"/>
    </row>
    <row r="8" spans="1:38" s="42" customFormat="1" ht="193.5" customHeight="1" x14ac:dyDescent="0.25">
      <c r="A8" s="259"/>
      <c r="B8" s="262"/>
      <c r="C8" s="245"/>
      <c r="D8" s="245"/>
      <c r="E8" s="245"/>
      <c r="F8" s="48" t="s">
        <v>19</v>
      </c>
      <c r="G8" s="48" t="s">
        <v>20</v>
      </c>
      <c r="H8" s="48" t="s">
        <v>21</v>
      </c>
      <c r="I8" s="48" t="s">
        <v>22</v>
      </c>
      <c r="J8" s="48" t="s">
        <v>23</v>
      </c>
      <c r="K8" s="48" t="s">
        <v>19</v>
      </c>
      <c r="L8" s="48" t="s">
        <v>20</v>
      </c>
      <c r="M8" s="48" t="s">
        <v>21</v>
      </c>
      <c r="N8" s="48" t="s">
        <v>22</v>
      </c>
      <c r="O8" s="48" t="s">
        <v>23</v>
      </c>
      <c r="P8" s="49" t="s">
        <v>24</v>
      </c>
      <c r="Q8" s="48" t="s">
        <v>13</v>
      </c>
      <c r="R8" s="48" t="s">
        <v>19</v>
      </c>
      <c r="S8" s="48" t="s">
        <v>20</v>
      </c>
      <c r="T8" s="48" t="s">
        <v>21</v>
      </c>
      <c r="U8" s="48" t="s">
        <v>22</v>
      </c>
      <c r="V8" s="48" t="s">
        <v>23</v>
      </c>
      <c r="W8" s="49" t="s">
        <v>24</v>
      </c>
      <c r="X8" s="48" t="s">
        <v>13</v>
      </c>
      <c r="Y8" s="48" t="s">
        <v>19</v>
      </c>
      <c r="Z8" s="48" t="s">
        <v>20</v>
      </c>
      <c r="AA8" s="48" t="s">
        <v>21</v>
      </c>
      <c r="AB8" s="48" t="s">
        <v>22</v>
      </c>
      <c r="AC8" s="48" t="s">
        <v>23</v>
      </c>
      <c r="AD8" s="49" t="s">
        <v>24</v>
      </c>
      <c r="AE8" s="48" t="s">
        <v>13</v>
      </c>
      <c r="AF8" s="48" t="s">
        <v>19</v>
      </c>
      <c r="AG8" s="48" t="s">
        <v>20</v>
      </c>
      <c r="AH8" s="48" t="s">
        <v>21</v>
      </c>
      <c r="AI8" s="48" t="s">
        <v>22</v>
      </c>
      <c r="AJ8" s="48" t="s">
        <v>23</v>
      </c>
      <c r="AK8" s="49" t="s">
        <v>24</v>
      </c>
      <c r="AL8" s="48" t="s">
        <v>13</v>
      </c>
    </row>
    <row r="9" spans="1:38" ht="12" customHeight="1" x14ac:dyDescent="0.4">
      <c r="A9" s="8"/>
      <c r="B9" s="9"/>
      <c r="C9" s="10"/>
      <c r="D9" s="11"/>
      <c r="E9" s="11"/>
      <c r="F9" s="12"/>
      <c r="G9" s="7"/>
      <c r="H9" s="7"/>
      <c r="I9" s="7"/>
      <c r="J9" s="7"/>
      <c r="K9" s="13"/>
      <c r="L9" s="13"/>
      <c r="M9" s="13"/>
      <c r="N9" s="13"/>
      <c r="O9" s="13"/>
      <c r="P9" s="7"/>
      <c r="Q9" s="59"/>
      <c r="R9" s="41"/>
      <c r="S9" s="41"/>
      <c r="T9" s="41"/>
      <c r="U9" s="41"/>
      <c r="V9" s="41"/>
      <c r="W9" s="41"/>
      <c r="X9" s="59"/>
      <c r="Y9" s="41"/>
      <c r="Z9" s="41"/>
      <c r="AA9" s="41"/>
      <c r="AB9" s="41"/>
      <c r="AC9" s="41"/>
      <c r="AD9" s="41"/>
      <c r="AE9" s="59"/>
      <c r="AF9" s="41"/>
      <c r="AG9" s="41"/>
      <c r="AH9" s="41"/>
      <c r="AI9" s="41"/>
      <c r="AJ9" s="41"/>
      <c r="AK9" s="41"/>
      <c r="AL9" s="59"/>
    </row>
    <row r="10" spans="1:38" ht="54" customHeight="1" x14ac:dyDescent="0.4">
      <c r="A10" s="15" t="s">
        <v>25</v>
      </c>
      <c r="B10" s="50" t="s">
        <v>76</v>
      </c>
      <c r="C10" s="46">
        <f t="shared" ref="C10:O10" si="0">SUM(C11:C15)</f>
        <v>250</v>
      </c>
      <c r="D10" s="46">
        <f t="shared" si="0"/>
        <v>250</v>
      </c>
      <c r="E10" s="46">
        <f t="shared" si="0"/>
        <v>23</v>
      </c>
      <c r="F10" s="46">
        <f t="shared" si="0"/>
        <v>50</v>
      </c>
      <c r="G10" s="46">
        <f t="shared" si="0"/>
        <v>200</v>
      </c>
      <c r="H10" s="46">
        <f t="shared" si="0"/>
        <v>0</v>
      </c>
      <c r="I10" s="46">
        <f t="shared" si="0"/>
        <v>0</v>
      </c>
      <c r="J10" s="46">
        <f t="shared" si="0"/>
        <v>0</v>
      </c>
      <c r="K10" s="46">
        <f t="shared" si="0"/>
        <v>30</v>
      </c>
      <c r="L10" s="46">
        <f t="shared" si="0"/>
        <v>50</v>
      </c>
      <c r="M10" s="46">
        <f t="shared" si="0"/>
        <v>0</v>
      </c>
      <c r="N10" s="46">
        <f t="shared" si="0"/>
        <v>0</v>
      </c>
      <c r="O10" s="46">
        <f t="shared" si="0"/>
        <v>0</v>
      </c>
      <c r="P10" s="46">
        <f>COUNTIF(P11:P15,"E")</f>
        <v>0</v>
      </c>
      <c r="Q10" s="46">
        <f t="shared" ref="Q10:V10" si="1">SUM(Q11:Q15)</f>
        <v>9</v>
      </c>
      <c r="R10" s="46">
        <f t="shared" si="1"/>
        <v>10</v>
      </c>
      <c r="S10" s="46">
        <f t="shared" si="1"/>
        <v>65</v>
      </c>
      <c r="T10" s="46">
        <f t="shared" si="1"/>
        <v>0</v>
      </c>
      <c r="U10" s="46">
        <f t="shared" si="1"/>
        <v>0</v>
      </c>
      <c r="V10" s="46">
        <f t="shared" si="1"/>
        <v>0</v>
      </c>
      <c r="W10" s="46">
        <f>COUNTIF(W11:W15,"E")</f>
        <v>0</v>
      </c>
      <c r="X10" s="46">
        <f t="shared" ref="X10:AC10" si="2">SUM(X11:X15)</f>
        <v>6</v>
      </c>
      <c r="Y10" s="46">
        <f t="shared" si="2"/>
        <v>10</v>
      </c>
      <c r="Z10" s="46">
        <f t="shared" si="2"/>
        <v>85</v>
      </c>
      <c r="AA10" s="46">
        <f t="shared" si="2"/>
        <v>0</v>
      </c>
      <c r="AB10" s="46">
        <f t="shared" si="2"/>
        <v>0</v>
      </c>
      <c r="AC10" s="46">
        <f t="shared" si="2"/>
        <v>0</v>
      </c>
      <c r="AD10" s="46">
        <f>COUNTIF(AD11:AD15,"E")</f>
        <v>1</v>
      </c>
      <c r="AE10" s="46">
        <f t="shared" ref="AE10:AJ10" si="3">SUM(AE11:AE15)</f>
        <v>8</v>
      </c>
      <c r="AF10" s="46">
        <f t="shared" si="3"/>
        <v>0</v>
      </c>
      <c r="AG10" s="46">
        <f t="shared" si="3"/>
        <v>0</v>
      </c>
      <c r="AH10" s="46">
        <f t="shared" si="3"/>
        <v>0</v>
      </c>
      <c r="AI10" s="46">
        <f t="shared" si="3"/>
        <v>0</v>
      </c>
      <c r="AJ10" s="46">
        <f t="shared" si="3"/>
        <v>0</v>
      </c>
      <c r="AK10" s="46">
        <f>COUNTIF(AK11:AK15,"Zoc/E")</f>
        <v>0</v>
      </c>
      <c r="AL10" s="46">
        <f>SUM(AL11:AL15)</f>
        <v>0</v>
      </c>
    </row>
    <row r="11" spans="1:38" ht="48" customHeight="1" x14ac:dyDescent="0.4">
      <c r="A11" s="17">
        <v>1</v>
      </c>
      <c r="B11" s="51" t="s">
        <v>26</v>
      </c>
      <c r="C11" s="157">
        <f>SUM(F11:J11)</f>
        <v>30</v>
      </c>
      <c r="D11" s="136">
        <f t="shared" ref="D11:D15" si="4">SUM(F11:J11)-H11</f>
        <v>30</v>
      </c>
      <c r="E11" s="41">
        <f>Q11+X11+AE11+AL11</f>
        <v>4</v>
      </c>
      <c r="F11" s="136">
        <f t="shared" ref="F11:J15" si="5">SUM(K11+R11+Y11+AF11)</f>
        <v>10</v>
      </c>
      <c r="G11" s="41">
        <f t="shared" si="5"/>
        <v>20</v>
      </c>
      <c r="H11" s="136">
        <f t="shared" si="5"/>
        <v>0</v>
      </c>
      <c r="I11" s="41">
        <f t="shared" si="5"/>
        <v>0</v>
      </c>
      <c r="J11" s="136">
        <f t="shared" si="5"/>
        <v>0</v>
      </c>
      <c r="K11" s="169">
        <v>10</v>
      </c>
      <c r="L11" s="110">
        <v>20</v>
      </c>
      <c r="M11" s="170"/>
      <c r="N11" s="110"/>
      <c r="O11" s="110"/>
      <c r="P11" s="171" t="s">
        <v>27</v>
      </c>
      <c r="Q11" s="238">
        <v>4</v>
      </c>
      <c r="R11" s="169"/>
      <c r="S11" s="110"/>
      <c r="T11" s="170"/>
      <c r="U11" s="110"/>
      <c r="V11" s="170"/>
      <c r="W11" s="119"/>
      <c r="X11" s="176"/>
      <c r="Y11" s="169"/>
      <c r="Z11" s="110"/>
      <c r="AA11" s="170"/>
      <c r="AB11" s="110"/>
      <c r="AC11" s="170"/>
      <c r="AD11" s="119"/>
      <c r="AE11" s="176"/>
      <c r="AF11" s="81"/>
      <c r="AG11" s="69"/>
      <c r="AH11" s="69"/>
      <c r="AI11" s="80"/>
      <c r="AJ11" s="168"/>
      <c r="AK11" s="85"/>
      <c r="AL11" s="83"/>
    </row>
    <row r="12" spans="1:38" ht="48" customHeight="1" x14ac:dyDescent="0.4">
      <c r="A12" s="17">
        <v>2</v>
      </c>
      <c r="B12" s="51" t="s">
        <v>28</v>
      </c>
      <c r="C12" s="155">
        <f>SUM(F12:J12)</f>
        <v>60</v>
      </c>
      <c r="D12" s="70">
        <f t="shared" si="4"/>
        <v>60</v>
      </c>
      <c r="E12" s="73">
        <f>Q12+X12+AE12+AL12</f>
        <v>5</v>
      </c>
      <c r="F12" s="70">
        <f t="shared" si="5"/>
        <v>20</v>
      </c>
      <c r="G12" s="73">
        <f t="shared" si="5"/>
        <v>40</v>
      </c>
      <c r="H12" s="70">
        <f t="shared" si="5"/>
        <v>0</v>
      </c>
      <c r="I12" s="73">
        <f t="shared" si="5"/>
        <v>0</v>
      </c>
      <c r="J12" s="70">
        <f t="shared" si="5"/>
        <v>0</v>
      </c>
      <c r="K12" s="157"/>
      <c r="L12" s="78"/>
      <c r="M12" s="57"/>
      <c r="N12" s="78"/>
      <c r="O12" s="78"/>
      <c r="P12" s="58"/>
      <c r="Q12" s="172"/>
      <c r="R12" s="161">
        <v>10</v>
      </c>
      <c r="S12" s="88">
        <v>20</v>
      </c>
      <c r="T12" s="54"/>
      <c r="U12" s="88"/>
      <c r="V12" s="54"/>
      <c r="W12" s="90" t="s">
        <v>27</v>
      </c>
      <c r="X12" s="177">
        <v>3</v>
      </c>
      <c r="Y12" s="161">
        <v>10</v>
      </c>
      <c r="Z12" s="88">
        <v>20</v>
      </c>
      <c r="AA12" s="54"/>
      <c r="AB12" s="88"/>
      <c r="AC12" s="54"/>
      <c r="AD12" s="90" t="s">
        <v>27</v>
      </c>
      <c r="AE12" s="177">
        <v>2</v>
      </c>
      <c r="AF12" s="54"/>
      <c r="AG12" s="99"/>
      <c r="AH12" s="99"/>
      <c r="AI12" s="88"/>
      <c r="AJ12" s="103"/>
      <c r="AK12" s="88"/>
      <c r="AL12" s="96"/>
    </row>
    <row r="13" spans="1:38" ht="48" customHeight="1" x14ac:dyDescent="0.4">
      <c r="A13" s="17">
        <v>3</v>
      </c>
      <c r="B13" s="51" t="s">
        <v>29</v>
      </c>
      <c r="C13" s="155">
        <f>SUM(F13:J13)</f>
        <v>50</v>
      </c>
      <c r="D13" s="70">
        <f t="shared" si="4"/>
        <v>50</v>
      </c>
      <c r="E13" s="73">
        <f>Q13+X13+AE13+AL13</f>
        <v>5</v>
      </c>
      <c r="F13" s="70">
        <f t="shared" si="5"/>
        <v>20</v>
      </c>
      <c r="G13" s="73">
        <f t="shared" si="5"/>
        <v>30</v>
      </c>
      <c r="H13" s="70">
        <f t="shared" si="5"/>
        <v>0</v>
      </c>
      <c r="I13" s="73">
        <f t="shared" si="5"/>
        <v>0</v>
      </c>
      <c r="J13" s="70">
        <f t="shared" si="5"/>
        <v>0</v>
      </c>
      <c r="K13" s="155">
        <v>20</v>
      </c>
      <c r="L13" s="79">
        <v>30</v>
      </c>
      <c r="M13" s="75"/>
      <c r="N13" s="79"/>
      <c r="O13" s="79"/>
      <c r="P13" s="75" t="s">
        <v>27</v>
      </c>
      <c r="Q13" s="173">
        <v>5</v>
      </c>
      <c r="R13" s="178"/>
      <c r="S13" s="89"/>
      <c r="T13" s="86"/>
      <c r="U13" s="89"/>
      <c r="V13" s="90"/>
      <c r="W13" s="86"/>
      <c r="X13" s="179"/>
      <c r="Y13" s="178"/>
      <c r="Z13" s="89"/>
      <c r="AA13" s="86"/>
      <c r="AB13" s="89"/>
      <c r="AC13" s="86"/>
      <c r="AD13" s="90"/>
      <c r="AE13" s="179"/>
      <c r="AF13" s="86"/>
      <c r="AG13" s="100"/>
      <c r="AH13" s="100"/>
      <c r="AI13" s="89"/>
      <c r="AJ13" s="104"/>
      <c r="AK13" s="89"/>
      <c r="AL13" s="166"/>
    </row>
    <row r="14" spans="1:38" ht="48" customHeight="1" x14ac:dyDescent="0.4">
      <c r="A14" s="17">
        <v>4</v>
      </c>
      <c r="B14" s="52" t="s">
        <v>30</v>
      </c>
      <c r="C14" s="107">
        <f>SUM(F14:J14)</f>
        <v>90</v>
      </c>
      <c r="D14" s="71">
        <f t="shared" si="4"/>
        <v>90</v>
      </c>
      <c r="E14" s="74">
        <f>Q14+X14+AE14+AL14</f>
        <v>6</v>
      </c>
      <c r="F14" s="71">
        <f t="shared" si="5"/>
        <v>0</v>
      </c>
      <c r="G14" s="74">
        <f t="shared" si="5"/>
        <v>90</v>
      </c>
      <c r="H14" s="71">
        <f t="shared" si="5"/>
        <v>0</v>
      </c>
      <c r="I14" s="74">
        <f t="shared" si="5"/>
        <v>0</v>
      </c>
      <c r="J14" s="71">
        <f t="shared" si="5"/>
        <v>0</v>
      </c>
      <c r="K14" s="107"/>
      <c r="L14" s="77"/>
      <c r="M14" s="76"/>
      <c r="N14" s="77"/>
      <c r="O14" s="77"/>
      <c r="P14" s="76"/>
      <c r="Q14" s="174"/>
      <c r="R14" s="125"/>
      <c r="S14" s="90">
        <v>45</v>
      </c>
      <c r="T14" s="87"/>
      <c r="U14" s="90"/>
      <c r="V14" s="90"/>
      <c r="W14" s="87" t="s">
        <v>27</v>
      </c>
      <c r="X14" s="180">
        <v>3</v>
      </c>
      <c r="Y14" s="125"/>
      <c r="Z14" s="90">
        <v>45</v>
      </c>
      <c r="AA14" s="87"/>
      <c r="AB14" s="90"/>
      <c r="AC14" s="87"/>
      <c r="AD14" s="227" t="s">
        <v>31</v>
      </c>
      <c r="AE14" s="180">
        <v>3</v>
      </c>
      <c r="AF14" s="87"/>
      <c r="AG14" s="101"/>
      <c r="AH14" s="101"/>
      <c r="AI14" s="90"/>
      <c r="AJ14" s="105"/>
      <c r="AK14" s="90"/>
      <c r="AL14" s="144"/>
    </row>
    <row r="15" spans="1:38" ht="48" customHeight="1" x14ac:dyDescent="0.4">
      <c r="A15" s="17">
        <v>5</v>
      </c>
      <c r="B15" s="51" t="s">
        <v>32</v>
      </c>
      <c r="C15" s="108">
        <f>SUM(F15:J15)</f>
        <v>20</v>
      </c>
      <c r="D15" s="130">
        <f t="shared" si="4"/>
        <v>20</v>
      </c>
      <c r="E15" s="137">
        <f>Q15+X15+AE15+AL15</f>
        <v>3</v>
      </c>
      <c r="F15" s="130">
        <f t="shared" si="5"/>
        <v>0</v>
      </c>
      <c r="G15" s="137">
        <f t="shared" si="5"/>
        <v>20</v>
      </c>
      <c r="H15" s="130">
        <f t="shared" si="5"/>
        <v>0</v>
      </c>
      <c r="I15" s="137">
        <f t="shared" si="5"/>
        <v>0</v>
      </c>
      <c r="J15" s="130">
        <f t="shared" si="5"/>
        <v>0</v>
      </c>
      <c r="K15" s="122"/>
      <c r="L15" s="128"/>
      <c r="M15" s="126"/>
      <c r="N15" s="128"/>
      <c r="O15" s="128"/>
      <c r="P15" s="148"/>
      <c r="Q15" s="175"/>
      <c r="R15" s="113"/>
      <c r="S15" s="124"/>
      <c r="T15" s="115"/>
      <c r="U15" s="124"/>
      <c r="V15" s="115"/>
      <c r="W15" s="114"/>
      <c r="X15" s="181"/>
      <c r="Y15" s="113"/>
      <c r="Z15" s="124">
        <v>20</v>
      </c>
      <c r="AA15" s="115"/>
      <c r="AB15" s="124"/>
      <c r="AC15" s="115"/>
      <c r="AD15" s="114" t="s">
        <v>27</v>
      </c>
      <c r="AE15" s="181">
        <v>3</v>
      </c>
      <c r="AF15" s="115"/>
      <c r="AG15" s="167"/>
      <c r="AH15" s="167"/>
      <c r="AI15" s="124"/>
      <c r="AJ15" s="132"/>
      <c r="AK15" s="124"/>
      <c r="AL15" s="133"/>
    </row>
    <row r="16" spans="1:38" ht="48" customHeight="1" x14ac:dyDescent="0.4">
      <c r="A16" s="13"/>
      <c r="B16" s="53" t="s">
        <v>33</v>
      </c>
      <c r="C16" s="266">
        <v>2</v>
      </c>
      <c r="D16" s="267"/>
      <c r="E16" s="267"/>
      <c r="F16" s="267"/>
      <c r="G16" s="267"/>
      <c r="H16" s="267"/>
      <c r="I16" s="267"/>
      <c r="J16" s="267"/>
      <c r="K16" s="268">
        <v>2</v>
      </c>
      <c r="L16" s="267"/>
      <c r="M16" s="267"/>
      <c r="N16" s="267"/>
      <c r="O16" s="267"/>
      <c r="P16" s="60" t="s">
        <v>34</v>
      </c>
      <c r="Q16" s="60">
        <v>0</v>
      </c>
      <c r="R16" s="240"/>
      <c r="S16" s="241"/>
      <c r="T16" s="241"/>
      <c r="U16" s="241"/>
      <c r="V16" s="241"/>
      <c r="W16" s="61"/>
      <c r="X16" s="62"/>
      <c r="Y16" s="240"/>
      <c r="Z16" s="241"/>
      <c r="AA16" s="241"/>
      <c r="AB16" s="241"/>
      <c r="AC16" s="241"/>
      <c r="AD16" s="61"/>
      <c r="AE16" s="62"/>
      <c r="AF16" s="240"/>
      <c r="AG16" s="241"/>
      <c r="AH16" s="241"/>
      <c r="AI16" s="241"/>
      <c r="AJ16" s="241"/>
      <c r="AK16" s="61"/>
      <c r="AL16" s="62"/>
    </row>
    <row r="17" spans="1:38" ht="48" customHeight="1" x14ac:dyDescent="0.4">
      <c r="A17" s="13"/>
      <c r="B17" s="53" t="s">
        <v>35</v>
      </c>
      <c r="C17" s="254">
        <v>4</v>
      </c>
      <c r="D17" s="255"/>
      <c r="E17" s="255"/>
      <c r="F17" s="255"/>
      <c r="G17" s="255"/>
      <c r="H17" s="255"/>
      <c r="I17" s="255"/>
      <c r="J17" s="255"/>
      <c r="K17" s="256">
        <v>4</v>
      </c>
      <c r="L17" s="255"/>
      <c r="M17" s="255"/>
      <c r="N17" s="255"/>
      <c r="O17" s="255"/>
      <c r="P17" s="55" t="s">
        <v>34</v>
      </c>
      <c r="Q17" s="55">
        <v>0</v>
      </c>
      <c r="R17" s="242"/>
      <c r="S17" s="243"/>
      <c r="T17" s="243"/>
      <c r="U17" s="243"/>
      <c r="V17" s="243"/>
      <c r="W17" s="56"/>
      <c r="X17" s="47"/>
      <c r="Y17" s="242"/>
      <c r="Z17" s="243"/>
      <c r="AA17" s="243"/>
      <c r="AB17" s="243"/>
      <c r="AC17" s="243"/>
      <c r="AD17" s="56"/>
      <c r="AE17" s="47"/>
      <c r="AF17" s="242"/>
      <c r="AG17" s="243"/>
      <c r="AH17" s="243"/>
      <c r="AI17" s="243"/>
      <c r="AJ17" s="243"/>
      <c r="AK17" s="56"/>
      <c r="AL17" s="47"/>
    </row>
    <row r="18" spans="1:38" ht="48" customHeight="1" x14ac:dyDescent="0.4">
      <c r="A18" s="13"/>
      <c r="B18" s="53" t="s">
        <v>36</v>
      </c>
      <c r="C18" s="254">
        <v>2</v>
      </c>
      <c r="D18" s="255"/>
      <c r="E18" s="255"/>
      <c r="F18" s="255"/>
      <c r="G18" s="255"/>
      <c r="H18" s="255"/>
      <c r="I18" s="255"/>
      <c r="J18" s="255"/>
      <c r="K18" s="256">
        <v>2</v>
      </c>
      <c r="L18" s="255"/>
      <c r="M18" s="255"/>
      <c r="N18" s="255"/>
      <c r="O18" s="255"/>
      <c r="P18" s="55" t="s">
        <v>34</v>
      </c>
      <c r="Q18" s="55">
        <v>0</v>
      </c>
      <c r="R18" s="242"/>
      <c r="S18" s="243"/>
      <c r="T18" s="243"/>
      <c r="U18" s="243"/>
      <c r="V18" s="243"/>
      <c r="W18" s="56"/>
      <c r="X18" s="47"/>
      <c r="Y18" s="242"/>
      <c r="Z18" s="243"/>
      <c r="AA18" s="243"/>
      <c r="AB18" s="243"/>
      <c r="AC18" s="243"/>
      <c r="AD18" s="56"/>
      <c r="AE18" s="47"/>
      <c r="AF18" s="242"/>
      <c r="AG18" s="243"/>
      <c r="AH18" s="243"/>
      <c r="AI18" s="243"/>
      <c r="AJ18" s="243"/>
      <c r="AK18" s="56"/>
      <c r="AL18" s="47"/>
    </row>
    <row r="19" spans="1:38" ht="12" customHeight="1" x14ac:dyDescent="0.4">
      <c r="A19" s="8"/>
      <c r="B19" s="23"/>
      <c r="C19" s="11"/>
      <c r="D19" s="11"/>
      <c r="E19" s="11"/>
      <c r="F19" s="7"/>
      <c r="G19" s="7"/>
      <c r="H19" s="7"/>
      <c r="I19" s="7"/>
      <c r="J19" s="7"/>
      <c r="K19" s="57"/>
      <c r="L19" s="57"/>
      <c r="M19" s="57"/>
      <c r="N19" s="57"/>
      <c r="O19" s="57"/>
      <c r="P19" s="58"/>
      <c r="Q19" s="58"/>
      <c r="R19" s="54"/>
      <c r="S19" s="54"/>
      <c r="T19" s="54"/>
      <c r="U19" s="54"/>
      <c r="V19" s="54"/>
      <c r="W19" s="54"/>
      <c r="X19" s="45"/>
      <c r="Y19" s="54"/>
      <c r="Z19" s="54"/>
      <c r="AA19" s="54"/>
      <c r="AB19" s="54"/>
      <c r="AC19" s="54"/>
      <c r="AD19" s="54"/>
      <c r="AE19" s="45"/>
      <c r="AF19" s="54"/>
      <c r="AG19" s="54"/>
      <c r="AH19" s="54"/>
      <c r="AI19" s="54"/>
      <c r="AJ19" s="54"/>
      <c r="AK19" s="54"/>
      <c r="AL19" s="45"/>
    </row>
    <row r="20" spans="1:38" ht="54" customHeight="1" x14ac:dyDescent="0.4">
      <c r="A20" s="15" t="s">
        <v>37</v>
      </c>
      <c r="B20" s="24" t="s">
        <v>75</v>
      </c>
      <c r="C20" s="66">
        <f t="shared" ref="C20:O20" si="6">SUM(C21:C31)</f>
        <v>300</v>
      </c>
      <c r="D20" s="66">
        <f t="shared" si="6"/>
        <v>300</v>
      </c>
      <c r="E20" s="66">
        <f t="shared" si="6"/>
        <v>27</v>
      </c>
      <c r="F20" s="66">
        <f t="shared" si="6"/>
        <v>155</v>
      </c>
      <c r="G20" s="66">
        <f t="shared" si="6"/>
        <v>105</v>
      </c>
      <c r="H20" s="66">
        <f t="shared" si="6"/>
        <v>0</v>
      </c>
      <c r="I20" s="66">
        <f t="shared" si="6"/>
        <v>40</v>
      </c>
      <c r="J20" s="66">
        <f t="shared" si="6"/>
        <v>0</v>
      </c>
      <c r="K20" s="66">
        <f t="shared" si="6"/>
        <v>45</v>
      </c>
      <c r="L20" s="66">
        <f t="shared" si="6"/>
        <v>15</v>
      </c>
      <c r="M20" s="66">
        <f t="shared" si="6"/>
        <v>0</v>
      </c>
      <c r="N20" s="66">
        <f t="shared" si="6"/>
        <v>20</v>
      </c>
      <c r="O20" s="66">
        <f t="shared" si="6"/>
        <v>0</v>
      </c>
      <c r="P20" s="66">
        <f>COUNTIF(P21:P31,"E")</f>
        <v>2</v>
      </c>
      <c r="Q20" s="66">
        <f t="shared" ref="Q20:V20" si="7">SUM(Q21:Q31)</f>
        <v>7</v>
      </c>
      <c r="R20" s="66">
        <f t="shared" si="7"/>
        <v>35</v>
      </c>
      <c r="S20" s="66">
        <f t="shared" si="7"/>
        <v>50</v>
      </c>
      <c r="T20" s="66">
        <f t="shared" si="7"/>
        <v>0</v>
      </c>
      <c r="U20" s="66">
        <f t="shared" si="7"/>
        <v>0</v>
      </c>
      <c r="V20" s="66">
        <f t="shared" si="7"/>
        <v>0</v>
      </c>
      <c r="W20" s="66">
        <f>COUNTIF(W21:W31,"E")</f>
        <v>2</v>
      </c>
      <c r="X20" s="66">
        <f t="shared" ref="X20:AC20" si="8">SUM(X21:X31)</f>
        <v>9</v>
      </c>
      <c r="Y20" s="66">
        <f t="shared" si="8"/>
        <v>45</v>
      </c>
      <c r="Z20" s="66">
        <f t="shared" si="8"/>
        <v>40</v>
      </c>
      <c r="AA20" s="66">
        <f t="shared" si="8"/>
        <v>0</v>
      </c>
      <c r="AB20" s="66">
        <f t="shared" si="8"/>
        <v>0</v>
      </c>
      <c r="AC20" s="66">
        <f t="shared" si="8"/>
        <v>0</v>
      </c>
      <c r="AD20" s="66">
        <f>COUNTIF(AD21:AD31,"E")</f>
        <v>1</v>
      </c>
      <c r="AE20" s="66">
        <f t="shared" ref="AE20:AJ20" si="9">SUM(AE21:AE31)</f>
        <v>7</v>
      </c>
      <c r="AF20" s="66">
        <f t="shared" si="9"/>
        <v>30</v>
      </c>
      <c r="AG20" s="66">
        <f t="shared" si="9"/>
        <v>0</v>
      </c>
      <c r="AH20" s="66">
        <f t="shared" si="9"/>
        <v>0</v>
      </c>
      <c r="AI20" s="66">
        <f t="shared" si="9"/>
        <v>20</v>
      </c>
      <c r="AJ20" s="66">
        <f t="shared" si="9"/>
        <v>0</v>
      </c>
      <c r="AK20" s="66">
        <f>COUNTIF(AK21:AK31,"E")</f>
        <v>1</v>
      </c>
      <c r="AL20" s="66">
        <f>SUM(AL21:AL31)</f>
        <v>4</v>
      </c>
    </row>
    <row r="21" spans="1:38" ht="48" customHeight="1" x14ac:dyDescent="0.4">
      <c r="A21" s="17">
        <v>1</v>
      </c>
      <c r="B21" s="20" t="s">
        <v>38</v>
      </c>
      <c r="C21" s="67">
        <f t="shared" ref="C21:C31" si="10">SUM(F21:J21)</f>
        <v>35</v>
      </c>
      <c r="D21" s="182">
        <f t="shared" ref="D21:D31" si="11">SUM(F21:J21)-H21</f>
        <v>35</v>
      </c>
      <c r="E21" s="72">
        <f t="shared" ref="E21:E31" si="12">Q21+X21+AE21+AL21</f>
        <v>4</v>
      </c>
      <c r="F21" s="182">
        <f t="shared" ref="F21:F31" si="13">SUM(K21+R21+Y21+AF21)</f>
        <v>15</v>
      </c>
      <c r="G21" s="72">
        <f t="shared" ref="G21:G31" si="14">SUM(L21+S21+Z21+AG21)</f>
        <v>20</v>
      </c>
      <c r="H21" s="182">
        <f t="shared" ref="H21:H31" si="15">SUM(M21+T21+AA21+AH21)</f>
        <v>0</v>
      </c>
      <c r="I21" s="72">
        <f t="shared" ref="I21:I31" si="16">SUM(N21+U21+AB21+AI21)</f>
        <v>0</v>
      </c>
      <c r="J21" s="182">
        <f t="shared" ref="J21:J31" si="17">SUM(O21+V21+AC21+AJ21)</f>
        <v>0</v>
      </c>
      <c r="K21" s="67"/>
      <c r="L21" s="164"/>
      <c r="M21" s="146"/>
      <c r="N21" s="164"/>
      <c r="O21" s="146"/>
      <c r="P21" s="164"/>
      <c r="Q21" s="183"/>
      <c r="R21" s="184">
        <v>15</v>
      </c>
      <c r="S21" s="72">
        <v>20</v>
      </c>
      <c r="T21" s="185"/>
      <c r="U21" s="72"/>
      <c r="V21" s="185"/>
      <c r="W21" s="142" t="s">
        <v>31</v>
      </c>
      <c r="X21" s="186">
        <v>4</v>
      </c>
      <c r="Y21" s="65"/>
      <c r="Z21" s="182"/>
      <c r="AA21" s="156"/>
      <c r="AB21" s="182"/>
      <c r="AC21" s="185"/>
      <c r="AD21" s="182"/>
      <c r="AE21" s="138"/>
      <c r="AF21" s="65"/>
      <c r="AG21" s="182"/>
      <c r="AH21" s="185"/>
      <c r="AI21" s="72"/>
      <c r="AJ21" s="185"/>
      <c r="AK21" s="190"/>
      <c r="AL21" s="138"/>
    </row>
    <row r="22" spans="1:38" ht="48" customHeight="1" x14ac:dyDescent="0.4">
      <c r="A22" s="19">
        <v>2</v>
      </c>
      <c r="B22" s="20" t="s">
        <v>39</v>
      </c>
      <c r="C22" s="107">
        <f t="shared" si="10"/>
        <v>35</v>
      </c>
      <c r="D22" s="71">
        <f t="shared" si="11"/>
        <v>35</v>
      </c>
      <c r="E22" s="74">
        <f t="shared" si="12"/>
        <v>3</v>
      </c>
      <c r="F22" s="71">
        <f t="shared" si="13"/>
        <v>15</v>
      </c>
      <c r="G22" s="74">
        <f t="shared" si="14"/>
        <v>0</v>
      </c>
      <c r="H22" s="71">
        <f t="shared" si="15"/>
        <v>0</v>
      </c>
      <c r="I22" s="74">
        <f t="shared" si="16"/>
        <v>20</v>
      </c>
      <c r="J22" s="71">
        <f t="shared" si="17"/>
        <v>0</v>
      </c>
      <c r="K22" s="107">
        <v>15</v>
      </c>
      <c r="L22" s="77"/>
      <c r="M22" s="76"/>
      <c r="N22" s="77">
        <v>20</v>
      </c>
      <c r="O22" s="76"/>
      <c r="P22" s="220" t="s">
        <v>31</v>
      </c>
      <c r="Q22" s="218">
        <v>3</v>
      </c>
      <c r="R22" s="98"/>
      <c r="S22" s="87"/>
      <c r="T22" s="90"/>
      <c r="U22" s="87"/>
      <c r="V22" s="90"/>
      <c r="W22" s="134"/>
      <c r="X22" s="180"/>
      <c r="Y22" s="125"/>
      <c r="Z22" s="90"/>
      <c r="AA22" s="87"/>
      <c r="AB22" s="90"/>
      <c r="AC22" s="90"/>
      <c r="AD22" s="90"/>
      <c r="AE22" s="144"/>
      <c r="AF22" s="125"/>
      <c r="AG22" s="90"/>
      <c r="AH22" s="90"/>
      <c r="AI22" s="87"/>
      <c r="AJ22" s="90"/>
      <c r="AK22" s="95"/>
      <c r="AL22" s="144"/>
    </row>
    <row r="23" spans="1:38" ht="48" customHeight="1" x14ac:dyDescent="0.4">
      <c r="A23" s="17">
        <v>3</v>
      </c>
      <c r="B23" s="20" t="s">
        <v>40</v>
      </c>
      <c r="C23" s="157">
        <f t="shared" si="10"/>
        <v>35</v>
      </c>
      <c r="D23" s="136">
        <f t="shared" si="11"/>
        <v>35</v>
      </c>
      <c r="E23" s="41">
        <f t="shared" si="12"/>
        <v>3</v>
      </c>
      <c r="F23" s="136">
        <f t="shared" si="13"/>
        <v>15</v>
      </c>
      <c r="G23" s="41">
        <f t="shared" si="14"/>
        <v>20</v>
      </c>
      <c r="H23" s="136">
        <f t="shared" si="15"/>
        <v>0</v>
      </c>
      <c r="I23" s="41">
        <f t="shared" si="16"/>
        <v>0</v>
      </c>
      <c r="J23" s="136">
        <f t="shared" si="17"/>
        <v>0</v>
      </c>
      <c r="K23" s="157"/>
      <c r="L23" s="78"/>
      <c r="M23" s="57"/>
      <c r="N23" s="78"/>
      <c r="O23" s="57"/>
      <c r="P23" s="84"/>
      <c r="Q23" s="82"/>
      <c r="R23" s="187"/>
      <c r="S23" s="57"/>
      <c r="T23" s="158"/>
      <c r="U23" s="57"/>
      <c r="V23" s="158"/>
      <c r="W23" s="58"/>
      <c r="X23" s="172"/>
      <c r="Y23" s="189">
        <v>15</v>
      </c>
      <c r="Z23" s="136">
        <v>20</v>
      </c>
      <c r="AA23" s="159"/>
      <c r="AB23" s="136"/>
      <c r="AC23" s="160"/>
      <c r="AD23" s="221" t="s">
        <v>31</v>
      </c>
      <c r="AE23" s="140">
        <v>3</v>
      </c>
      <c r="AF23" s="161"/>
      <c r="AG23" s="88"/>
      <c r="AH23" s="88"/>
      <c r="AI23" s="54"/>
      <c r="AJ23" s="88"/>
      <c r="AK23" s="94"/>
      <c r="AL23" s="96"/>
    </row>
    <row r="24" spans="1:38" ht="48" customHeight="1" x14ac:dyDescent="0.4">
      <c r="A24" s="19">
        <v>4</v>
      </c>
      <c r="B24" s="20" t="s">
        <v>41</v>
      </c>
      <c r="C24" s="107">
        <f t="shared" si="10"/>
        <v>35</v>
      </c>
      <c r="D24" s="71">
        <f t="shared" si="11"/>
        <v>35</v>
      </c>
      <c r="E24" s="74">
        <f t="shared" si="12"/>
        <v>3</v>
      </c>
      <c r="F24" s="71">
        <f t="shared" si="13"/>
        <v>15</v>
      </c>
      <c r="G24" s="74">
        <f t="shared" si="14"/>
        <v>20</v>
      </c>
      <c r="H24" s="71">
        <f t="shared" si="15"/>
        <v>0</v>
      </c>
      <c r="I24" s="74">
        <f t="shared" si="16"/>
        <v>0</v>
      </c>
      <c r="J24" s="71">
        <f t="shared" si="17"/>
        <v>0</v>
      </c>
      <c r="K24" s="107"/>
      <c r="L24" s="77"/>
      <c r="M24" s="76"/>
      <c r="N24" s="77"/>
      <c r="O24" s="76"/>
      <c r="P24" s="77"/>
      <c r="Q24" s="92"/>
      <c r="R24" s="98"/>
      <c r="S24" s="87"/>
      <c r="T24" s="90"/>
      <c r="U24" s="87"/>
      <c r="V24" s="90"/>
      <c r="W24" s="134"/>
      <c r="X24" s="180"/>
      <c r="Y24" s="125">
        <v>15</v>
      </c>
      <c r="Z24" s="90">
        <v>20</v>
      </c>
      <c r="AA24" s="87"/>
      <c r="AB24" s="90"/>
      <c r="AC24" s="90"/>
      <c r="AD24" s="162" t="s">
        <v>27</v>
      </c>
      <c r="AE24" s="144">
        <v>3</v>
      </c>
      <c r="AF24" s="125"/>
      <c r="AG24" s="90"/>
      <c r="AH24" s="90"/>
      <c r="AI24" s="87"/>
      <c r="AJ24" s="90"/>
      <c r="AK24" s="95"/>
      <c r="AL24" s="144"/>
    </row>
    <row r="25" spans="1:38" ht="48" customHeight="1" x14ac:dyDescent="0.4">
      <c r="A25" s="17">
        <v>5</v>
      </c>
      <c r="B25" s="20" t="s">
        <v>42</v>
      </c>
      <c r="C25" s="157">
        <f t="shared" si="10"/>
        <v>30</v>
      </c>
      <c r="D25" s="136">
        <f t="shared" si="11"/>
        <v>30</v>
      </c>
      <c r="E25" s="41">
        <f t="shared" si="12"/>
        <v>3</v>
      </c>
      <c r="F25" s="136">
        <f t="shared" si="13"/>
        <v>15</v>
      </c>
      <c r="G25" s="41">
        <f t="shared" si="14"/>
        <v>15</v>
      </c>
      <c r="H25" s="136">
        <f t="shared" si="15"/>
        <v>0</v>
      </c>
      <c r="I25" s="41">
        <f t="shared" si="16"/>
        <v>0</v>
      </c>
      <c r="J25" s="136">
        <f t="shared" si="17"/>
        <v>0</v>
      </c>
      <c r="K25" s="157">
        <v>15</v>
      </c>
      <c r="L25" s="78">
        <v>15</v>
      </c>
      <c r="M25" s="57"/>
      <c r="N25" s="78"/>
      <c r="O25" s="57"/>
      <c r="P25" s="219" t="s">
        <v>31</v>
      </c>
      <c r="Q25" s="82">
        <v>3</v>
      </c>
      <c r="R25" s="97"/>
      <c r="S25" s="54"/>
      <c r="T25" s="88"/>
      <c r="U25" s="54"/>
      <c r="V25" s="88"/>
      <c r="W25" s="54"/>
      <c r="X25" s="177"/>
      <c r="Y25" s="161"/>
      <c r="Z25" s="88"/>
      <c r="AA25" s="54"/>
      <c r="AB25" s="88"/>
      <c r="AC25" s="88"/>
      <c r="AD25" s="88"/>
      <c r="AE25" s="96"/>
      <c r="AF25" s="161"/>
      <c r="AG25" s="88"/>
      <c r="AH25" s="88"/>
      <c r="AI25" s="54"/>
      <c r="AJ25" s="88"/>
      <c r="AK25" s="88"/>
      <c r="AL25" s="96"/>
    </row>
    <row r="26" spans="1:38" ht="48" customHeight="1" x14ac:dyDescent="0.4">
      <c r="A26" s="19">
        <v>6</v>
      </c>
      <c r="B26" s="20" t="s">
        <v>43</v>
      </c>
      <c r="C26" s="107">
        <f t="shared" si="10"/>
        <v>15</v>
      </c>
      <c r="D26" s="71">
        <f t="shared" si="11"/>
        <v>15</v>
      </c>
      <c r="E26" s="74">
        <f t="shared" si="12"/>
        <v>1</v>
      </c>
      <c r="F26" s="71">
        <f t="shared" si="13"/>
        <v>15</v>
      </c>
      <c r="G26" s="74">
        <f t="shared" si="14"/>
        <v>0</v>
      </c>
      <c r="H26" s="71">
        <f t="shared" si="15"/>
        <v>0</v>
      </c>
      <c r="I26" s="74">
        <f t="shared" si="16"/>
        <v>0</v>
      </c>
      <c r="J26" s="71">
        <f t="shared" si="17"/>
        <v>0</v>
      </c>
      <c r="K26" s="125"/>
      <c r="L26" s="90"/>
      <c r="M26" s="87"/>
      <c r="N26" s="90"/>
      <c r="O26" s="87"/>
      <c r="P26" s="95"/>
      <c r="Q26" s="144"/>
      <c r="R26" s="98"/>
      <c r="S26" s="87"/>
      <c r="T26" s="90"/>
      <c r="U26" s="87"/>
      <c r="V26" s="90"/>
      <c r="W26" s="134"/>
      <c r="X26" s="180"/>
      <c r="Y26" s="125">
        <v>15</v>
      </c>
      <c r="Z26" s="90"/>
      <c r="AA26" s="87"/>
      <c r="AB26" s="90"/>
      <c r="AC26" s="90"/>
      <c r="AD26" s="90" t="s">
        <v>27</v>
      </c>
      <c r="AE26" s="144">
        <v>1</v>
      </c>
      <c r="AF26" s="125"/>
      <c r="AG26" s="90"/>
      <c r="AH26" s="90"/>
      <c r="AI26" s="87"/>
      <c r="AJ26" s="90"/>
      <c r="AK26" s="95"/>
      <c r="AL26" s="144"/>
    </row>
    <row r="27" spans="1:38" ht="48" customHeight="1" x14ac:dyDescent="0.4">
      <c r="A27" s="19">
        <v>7</v>
      </c>
      <c r="B27" s="20" t="s">
        <v>44</v>
      </c>
      <c r="C27" s="157">
        <f t="shared" si="10"/>
        <v>15</v>
      </c>
      <c r="D27" s="136">
        <f t="shared" si="11"/>
        <v>15</v>
      </c>
      <c r="E27" s="41">
        <f t="shared" si="12"/>
        <v>1</v>
      </c>
      <c r="F27" s="136">
        <f t="shared" si="13"/>
        <v>15</v>
      </c>
      <c r="G27" s="41">
        <f t="shared" si="14"/>
        <v>0</v>
      </c>
      <c r="H27" s="136">
        <f t="shared" si="15"/>
        <v>0</v>
      </c>
      <c r="I27" s="41">
        <f t="shared" si="16"/>
        <v>0</v>
      </c>
      <c r="J27" s="136">
        <f t="shared" si="17"/>
        <v>0</v>
      </c>
      <c r="K27" s="157"/>
      <c r="L27" s="78"/>
      <c r="M27" s="57"/>
      <c r="N27" s="78"/>
      <c r="O27" s="57"/>
      <c r="P27" s="78"/>
      <c r="Q27" s="82"/>
      <c r="R27" s="187"/>
      <c r="S27" s="163"/>
      <c r="T27" s="158"/>
      <c r="U27" s="163"/>
      <c r="V27" s="158"/>
      <c r="W27" s="57"/>
      <c r="X27" s="172"/>
      <c r="Y27" s="161"/>
      <c r="Z27" s="88"/>
      <c r="AA27" s="54"/>
      <c r="AB27" s="88"/>
      <c r="AC27" s="88"/>
      <c r="AD27" s="88"/>
      <c r="AE27" s="96"/>
      <c r="AF27" s="157">
        <v>15</v>
      </c>
      <c r="AG27" s="158"/>
      <c r="AH27" s="158"/>
      <c r="AI27" s="163"/>
      <c r="AJ27" s="158"/>
      <c r="AK27" s="78" t="s">
        <v>27</v>
      </c>
      <c r="AL27" s="82">
        <v>1</v>
      </c>
    </row>
    <row r="28" spans="1:38" ht="48" customHeight="1" x14ac:dyDescent="0.4">
      <c r="A28" s="19">
        <v>8</v>
      </c>
      <c r="B28" s="20" t="s">
        <v>45</v>
      </c>
      <c r="C28" s="107">
        <f t="shared" si="10"/>
        <v>25</v>
      </c>
      <c r="D28" s="71">
        <f t="shared" si="11"/>
        <v>25</v>
      </c>
      <c r="E28" s="74">
        <f t="shared" si="12"/>
        <v>3</v>
      </c>
      <c r="F28" s="71">
        <f t="shared" si="13"/>
        <v>10</v>
      </c>
      <c r="G28" s="74">
        <f t="shared" si="14"/>
        <v>15</v>
      </c>
      <c r="H28" s="71">
        <f t="shared" si="15"/>
        <v>0</v>
      </c>
      <c r="I28" s="74">
        <f t="shared" si="16"/>
        <v>0</v>
      </c>
      <c r="J28" s="71">
        <f t="shared" si="17"/>
        <v>0</v>
      </c>
      <c r="K28" s="107"/>
      <c r="L28" s="77"/>
      <c r="M28" s="76"/>
      <c r="N28" s="77"/>
      <c r="O28" s="76"/>
      <c r="P28" s="77"/>
      <c r="Q28" s="92"/>
      <c r="R28" s="98">
        <v>10</v>
      </c>
      <c r="S28" s="87">
        <v>15</v>
      </c>
      <c r="T28" s="90"/>
      <c r="U28" s="87"/>
      <c r="V28" s="90"/>
      <c r="W28" s="134" t="s">
        <v>31</v>
      </c>
      <c r="X28" s="180">
        <v>3</v>
      </c>
      <c r="Y28" s="125"/>
      <c r="Z28" s="90"/>
      <c r="AA28" s="87"/>
      <c r="AB28" s="90"/>
      <c r="AC28" s="90"/>
      <c r="AD28" s="90"/>
      <c r="AE28" s="144"/>
      <c r="AF28" s="125"/>
      <c r="AG28" s="90"/>
      <c r="AH28" s="90"/>
      <c r="AI28" s="87"/>
      <c r="AJ28" s="90"/>
      <c r="AK28" s="95"/>
      <c r="AL28" s="144"/>
    </row>
    <row r="29" spans="1:38" ht="48" customHeight="1" x14ac:dyDescent="0.4">
      <c r="A29" s="19">
        <v>9</v>
      </c>
      <c r="B29" s="20" t="s">
        <v>46</v>
      </c>
      <c r="C29" s="157">
        <f t="shared" si="10"/>
        <v>35</v>
      </c>
      <c r="D29" s="136">
        <f t="shared" si="11"/>
        <v>35</v>
      </c>
      <c r="E29" s="41">
        <f t="shared" si="12"/>
        <v>3</v>
      </c>
      <c r="F29" s="136">
        <f t="shared" si="13"/>
        <v>15</v>
      </c>
      <c r="G29" s="41">
        <f t="shared" si="14"/>
        <v>0</v>
      </c>
      <c r="H29" s="136">
        <f t="shared" si="15"/>
        <v>0</v>
      </c>
      <c r="I29" s="41">
        <f t="shared" si="16"/>
        <v>20</v>
      </c>
      <c r="J29" s="136">
        <f t="shared" si="17"/>
        <v>0</v>
      </c>
      <c r="K29" s="157"/>
      <c r="L29" s="78"/>
      <c r="M29" s="57"/>
      <c r="N29" s="78"/>
      <c r="O29" s="57"/>
      <c r="P29" s="78"/>
      <c r="Q29" s="82"/>
      <c r="R29" s="97"/>
      <c r="S29" s="54"/>
      <c r="T29" s="88"/>
      <c r="U29" s="54"/>
      <c r="V29" s="88"/>
      <c r="W29" s="45"/>
      <c r="X29" s="177"/>
      <c r="Y29" s="161"/>
      <c r="Z29" s="88"/>
      <c r="AA29" s="54"/>
      <c r="AB29" s="88"/>
      <c r="AC29" s="88"/>
      <c r="AD29" s="88"/>
      <c r="AE29" s="96"/>
      <c r="AF29" s="161">
        <v>15</v>
      </c>
      <c r="AG29" s="88"/>
      <c r="AH29" s="88"/>
      <c r="AI29" s="54">
        <v>20</v>
      </c>
      <c r="AJ29" s="88"/>
      <c r="AK29" s="94" t="s">
        <v>31</v>
      </c>
      <c r="AL29" s="96">
        <v>3</v>
      </c>
    </row>
    <row r="30" spans="1:38" ht="48" customHeight="1" x14ac:dyDescent="0.4">
      <c r="A30" s="19">
        <v>10</v>
      </c>
      <c r="B30" s="20" t="s">
        <v>47</v>
      </c>
      <c r="C30" s="107">
        <f t="shared" si="10"/>
        <v>25</v>
      </c>
      <c r="D30" s="71">
        <f t="shared" si="11"/>
        <v>25</v>
      </c>
      <c r="E30" s="74">
        <f t="shared" si="12"/>
        <v>2</v>
      </c>
      <c r="F30" s="71">
        <f t="shared" si="13"/>
        <v>10</v>
      </c>
      <c r="G30" s="74">
        <f t="shared" si="14"/>
        <v>15</v>
      </c>
      <c r="H30" s="71">
        <f t="shared" si="15"/>
        <v>0</v>
      </c>
      <c r="I30" s="74">
        <f t="shared" si="16"/>
        <v>0</v>
      </c>
      <c r="J30" s="71">
        <f t="shared" si="17"/>
        <v>0</v>
      </c>
      <c r="K30" s="107"/>
      <c r="L30" s="77"/>
      <c r="M30" s="76"/>
      <c r="N30" s="77"/>
      <c r="O30" s="76"/>
      <c r="P30" s="77"/>
      <c r="Q30" s="92"/>
      <c r="R30" s="98">
        <v>10</v>
      </c>
      <c r="S30" s="87">
        <v>15</v>
      </c>
      <c r="T30" s="90"/>
      <c r="U30" s="87"/>
      <c r="V30" s="90"/>
      <c r="W30" s="222" t="s">
        <v>27</v>
      </c>
      <c r="X30" s="180">
        <v>2</v>
      </c>
      <c r="Y30" s="125"/>
      <c r="Z30" s="90"/>
      <c r="AA30" s="87"/>
      <c r="AB30" s="90"/>
      <c r="AC30" s="90"/>
      <c r="AD30" s="90"/>
      <c r="AE30" s="144"/>
      <c r="AF30" s="125"/>
      <c r="AG30" s="90"/>
      <c r="AH30" s="90"/>
      <c r="AI30" s="87"/>
      <c r="AJ30" s="90"/>
      <c r="AK30" s="95"/>
      <c r="AL30" s="144"/>
    </row>
    <row r="31" spans="1:38" ht="48" customHeight="1" x14ac:dyDescent="0.4">
      <c r="A31" s="17">
        <v>11</v>
      </c>
      <c r="B31" s="20" t="s">
        <v>48</v>
      </c>
      <c r="C31" s="108">
        <f t="shared" si="10"/>
        <v>15</v>
      </c>
      <c r="D31" s="130">
        <f t="shared" si="11"/>
        <v>15</v>
      </c>
      <c r="E31" s="137">
        <f t="shared" si="12"/>
        <v>1</v>
      </c>
      <c r="F31" s="130">
        <f t="shared" si="13"/>
        <v>15</v>
      </c>
      <c r="G31" s="137">
        <f t="shared" si="14"/>
        <v>0</v>
      </c>
      <c r="H31" s="130">
        <f t="shared" si="15"/>
        <v>0</v>
      </c>
      <c r="I31" s="137">
        <f t="shared" si="16"/>
        <v>0</v>
      </c>
      <c r="J31" s="130">
        <f t="shared" si="17"/>
        <v>0</v>
      </c>
      <c r="K31" s="108">
        <v>15</v>
      </c>
      <c r="L31" s="128"/>
      <c r="M31" s="126"/>
      <c r="N31" s="128"/>
      <c r="O31" s="126"/>
      <c r="P31" s="128" t="s">
        <v>27</v>
      </c>
      <c r="Q31" s="151">
        <v>1</v>
      </c>
      <c r="R31" s="188"/>
      <c r="S31" s="115"/>
      <c r="T31" s="124"/>
      <c r="U31" s="124"/>
      <c r="V31" s="115"/>
      <c r="W31" s="114"/>
      <c r="X31" s="181"/>
      <c r="Y31" s="113"/>
      <c r="Z31" s="124"/>
      <c r="AA31" s="115"/>
      <c r="AB31" s="124"/>
      <c r="AC31" s="167"/>
      <c r="AD31" s="124"/>
      <c r="AE31" s="133"/>
      <c r="AF31" s="113"/>
      <c r="AG31" s="124"/>
      <c r="AH31" s="114"/>
      <c r="AI31" s="115"/>
      <c r="AJ31" s="124"/>
      <c r="AK31" s="131"/>
      <c r="AL31" s="133"/>
    </row>
    <row r="32" spans="1:38" ht="12" customHeight="1" x14ac:dyDescent="0.4">
      <c r="A32" s="25"/>
      <c r="B32" s="26"/>
      <c r="C32" s="14"/>
      <c r="D32" s="27"/>
      <c r="E32" s="27"/>
      <c r="F32" s="14"/>
      <c r="G32" s="14"/>
      <c r="H32" s="14"/>
      <c r="I32" s="14"/>
      <c r="J32" s="14"/>
      <c r="K32" s="57"/>
      <c r="L32" s="57"/>
      <c r="M32" s="57"/>
      <c r="N32" s="57"/>
      <c r="O32" s="57"/>
      <c r="P32" s="57"/>
      <c r="Q32" s="58"/>
      <c r="R32" s="54"/>
      <c r="S32" s="54"/>
      <c r="T32" s="54"/>
      <c r="U32" s="54"/>
      <c r="V32" s="54"/>
      <c r="W32" s="54"/>
      <c r="X32" s="45"/>
      <c r="Y32" s="54"/>
      <c r="Z32" s="54"/>
      <c r="AA32" s="54"/>
      <c r="AB32" s="54"/>
      <c r="AC32" s="54"/>
      <c r="AD32" s="54"/>
      <c r="AE32" s="45"/>
      <c r="AF32" s="54"/>
      <c r="AG32" s="54"/>
      <c r="AH32" s="54"/>
      <c r="AI32" s="54"/>
      <c r="AJ32" s="54"/>
      <c r="AK32" s="45"/>
      <c r="AL32" s="45"/>
    </row>
    <row r="33" spans="1:38" ht="54" customHeight="1" x14ac:dyDescent="0.4">
      <c r="A33" s="15" t="s">
        <v>49</v>
      </c>
      <c r="B33" s="28" t="s">
        <v>74</v>
      </c>
      <c r="C33" s="121">
        <f t="shared" ref="C33:O33" si="18">SUM(C34:C38)</f>
        <v>150</v>
      </c>
      <c r="D33" s="121">
        <f t="shared" si="18"/>
        <v>150</v>
      </c>
      <c r="E33" s="121">
        <f t="shared" si="18"/>
        <v>14</v>
      </c>
      <c r="F33" s="16">
        <f t="shared" si="18"/>
        <v>30</v>
      </c>
      <c r="G33" s="16">
        <f t="shared" si="18"/>
        <v>60</v>
      </c>
      <c r="H33" s="16">
        <f t="shared" si="18"/>
        <v>0</v>
      </c>
      <c r="I33" s="16">
        <f t="shared" si="18"/>
        <v>0</v>
      </c>
      <c r="J33" s="16">
        <f t="shared" si="18"/>
        <v>60</v>
      </c>
      <c r="K33" s="66">
        <f t="shared" si="18"/>
        <v>5</v>
      </c>
      <c r="L33" s="66">
        <f t="shared" si="18"/>
        <v>10</v>
      </c>
      <c r="M33" s="66">
        <f t="shared" si="18"/>
        <v>0</v>
      </c>
      <c r="N33" s="66">
        <f t="shared" si="18"/>
        <v>0</v>
      </c>
      <c r="O33" s="66">
        <f t="shared" si="18"/>
        <v>0</v>
      </c>
      <c r="P33" s="66">
        <f>COUNTIF(P34:P38,"E")</f>
        <v>0</v>
      </c>
      <c r="Q33" s="66">
        <f t="shared" ref="Q33:V33" si="19">SUM(Q34:Q38)</f>
        <v>2</v>
      </c>
      <c r="R33" s="66">
        <f t="shared" si="19"/>
        <v>10</v>
      </c>
      <c r="S33" s="66">
        <f t="shared" si="19"/>
        <v>20</v>
      </c>
      <c r="T33" s="66">
        <f t="shared" si="19"/>
        <v>0</v>
      </c>
      <c r="U33" s="66">
        <f t="shared" si="19"/>
        <v>0</v>
      </c>
      <c r="V33" s="66">
        <f t="shared" si="19"/>
        <v>15</v>
      </c>
      <c r="W33" s="66">
        <f>COUNTIF(W34:W38,"E")</f>
        <v>0</v>
      </c>
      <c r="X33" s="66">
        <f t="shared" ref="X33:AC33" si="20">SUM(X34:X38)</f>
        <v>4</v>
      </c>
      <c r="Y33" s="66">
        <f t="shared" si="20"/>
        <v>15</v>
      </c>
      <c r="Z33" s="66">
        <f t="shared" si="20"/>
        <v>30</v>
      </c>
      <c r="AA33" s="66">
        <f t="shared" si="20"/>
        <v>0</v>
      </c>
      <c r="AB33" s="66">
        <f t="shared" si="20"/>
        <v>0</v>
      </c>
      <c r="AC33" s="66">
        <f t="shared" si="20"/>
        <v>15</v>
      </c>
      <c r="AD33" s="66">
        <f>COUNTIF(AD34:AD38,"E")</f>
        <v>0</v>
      </c>
      <c r="AE33" s="66">
        <f t="shared" ref="AE33:AJ33" si="21">SUM(AE34:AE38)</f>
        <v>6</v>
      </c>
      <c r="AF33" s="66">
        <f t="shared" si="21"/>
        <v>0</v>
      </c>
      <c r="AG33" s="66">
        <f t="shared" si="21"/>
        <v>0</v>
      </c>
      <c r="AH33" s="66">
        <f t="shared" si="21"/>
        <v>0</v>
      </c>
      <c r="AI33" s="66">
        <f t="shared" si="21"/>
        <v>0</v>
      </c>
      <c r="AJ33" s="66">
        <f t="shared" si="21"/>
        <v>30</v>
      </c>
      <c r="AK33" s="66">
        <f>COUNTIF(AK34:AK38,"E")</f>
        <v>0</v>
      </c>
      <c r="AL33" s="66">
        <f>SUM(AL34:AL38)</f>
        <v>2</v>
      </c>
    </row>
    <row r="34" spans="1:38" ht="48" customHeight="1" x14ac:dyDescent="0.4">
      <c r="A34" s="17">
        <v>1</v>
      </c>
      <c r="B34" s="52" t="s">
        <v>50</v>
      </c>
      <c r="C34" s="67">
        <f>SUM(F34:J34)</f>
        <v>30</v>
      </c>
      <c r="D34" s="182">
        <f t="shared" ref="D34:D37" si="22">SUM(F34:J34)</f>
        <v>30</v>
      </c>
      <c r="E34" s="72">
        <f>Q34+X34+AE34+AL34</f>
        <v>3</v>
      </c>
      <c r="F34" s="182">
        <f t="shared" ref="F34:J37" si="23">SUM(K34+R34+Y34+AF34)</f>
        <v>10</v>
      </c>
      <c r="G34" s="72">
        <f t="shared" si="23"/>
        <v>20</v>
      </c>
      <c r="H34" s="182">
        <f t="shared" si="23"/>
        <v>0</v>
      </c>
      <c r="I34" s="72">
        <f t="shared" si="23"/>
        <v>0</v>
      </c>
      <c r="J34" s="182">
        <f t="shared" si="23"/>
        <v>0</v>
      </c>
      <c r="K34" s="191"/>
      <c r="L34" s="146"/>
      <c r="M34" s="164"/>
      <c r="N34" s="146"/>
      <c r="O34" s="164"/>
      <c r="P34" s="146"/>
      <c r="Q34" s="192"/>
      <c r="R34" s="194">
        <v>10</v>
      </c>
      <c r="S34" s="117">
        <v>20</v>
      </c>
      <c r="T34" s="116"/>
      <c r="U34" s="117"/>
      <c r="V34" s="116"/>
      <c r="W34" s="111" t="s">
        <v>27</v>
      </c>
      <c r="X34" s="195">
        <v>3</v>
      </c>
      <c r="Y34" s="196"/>
      <c r="Z34" s="116"/>
      <c r="AA34" s="117"/>
      <c r="AB34" s="116"/>
      <c r="AC34" s="117"/>
      <c r="AD34" s="117"/>
      <c r="AE34" s="143"/>
      <c r="AF34" s="196"/>
      <c r="AG34" s="116"/>
      <c r="AH34" s="117"/>
      <c r="AI34" s="116"/>
      <c r="AJ34" s="117"/>
      <c r="AK34" s="199"/>
      <c r="AL34" s="143"/>
    </row>
    <row r="35" spans="1:38" ht="48" customHeight="1" x14ac:dyDescent="0.4">
      <c r="A35" s="17">
        <v>2</v>
      </c>
      <c r="B35" s="52" t="s">
        <v>51</v>
      </c>
      <c r="C35" s="107">
        <f>SUM(F35:J35)</f>
        <v>30</v>
      </c>
      <c r="D35" s="71">
        <f t="shared" si="22"/>
        <v>30</v>
      </c>
      <c r="E35" s="74">
        <f>Q35+X35+AE35+AL35</f>
        <v>2</v>
      </c>
      <c r="F35" s="71">
        <f t="shared" si="23"/>
        <v>10</v>
      </c>
      <c r="G35" s="74">
        <f t="shared" si="23"/>
        <v>20</v>
      </c>
      <c r="H35" s="71">
        <f t="shared" si="23"/>
        <v>0</v>
      </c>
      <c r="I35" s="74">
        <f t="shared" si="23"/>
        <v>0</v>
      </c>
      <c r="J35" s="71">
        <f t="shared" si="23"/>
        <v>0</v>
      </c>
      <c r="K35" s="102"/>
      <c r="L35" s="76"/>
      <c r="M35" s="77"/>
      <c r="N35" s="76"/>
      <c r="O35" s="77"/>
      <c r="P35" s="76"/>
      <c r="Q35" s="174"/>
      <c r="R35" s="125"/>
      <c r="S35" s="90"/>
      <c r="T35" s="87"/>
      <c r="U35" s="90"/>
      <c r="V35" s="87"/>
      <c r="W35" s="90"/>
      <c r="X35" s="180"/>
      <c r="Y35" s="98">
        <v>10</v>
      </c>
      <c r="Z35" s="87">
        <v>20</v>
      </c>
      <c r="AA35" s="90"/>
      <c r="AB35" s="87"/>
      <c r="AC35" s="90"/>
      <c r="AD35" s="90" t="s">
        <v>27</v>
      </c>
      <c r="AE35" s="144">
        <v>2</v>
      </c>
      <c r="AF35" s="98"/>
      <c r="AG35" s="87"/>
      <c r="AH35" s="90"/>
      <c r="AI35" s="87"/>
      <c r="AJ35" s="90"/>
      <c r="AK35" s="95"/>
      <c r="AL35" s="144"/>
    </row>
    <row r="36" spans="1:38" ht="48" customHeight="1" x14ac:dyDescent="0.4">
      <c r="A36" s="17">
        <v>3</v>
      </c>
      <c r="B36" s="52" t="s">
        <v>52</v>
      </c>
      <c r="C36" s="157">
        <f>SUM(F36:J36)</f>
        <v>15</v>
      </c>
      <c r="D36" s="136">
        <f t="shared" si="22"/>
        <v>15</v>
      </c>
      <c r="E36" s="41">
        <f>Q36+X36+AE36+AL36</f>
        <v>2</v>
      </c>
      <c r="F36" s="136">
        <f t="shared" si="23"/>
        <v>5</v>
      </c>
      <c r="G36" s="41">
        <f t="shared" si="23"/>
        <v>10</v>
      </c>
      <c r="H36" s="136">
        <f t="shared" si="23"/>
        <v>0</v>
      </c>
      <c r="I36" s="41">
        <f t="shared" si="23"/>
        <v>0</v>
      </c>
      <c r="J36" s="136">
        <f t="shared" si="23"/>
        <v>0</v>
      </c>
      <c r="K36" s="187">
        <v>5</v>
      </c>
      <c r="L36" s="57">
        <v>10</v>
      </c>
      <c r="M36" s="78"/>
      <c r="N36" s="57"/>
      <c r="O36" s="78"/>
      <c r="P36" s="57" t="s">
        <v>27</v>
      </c>
      <c r="Q36" s="172">
        <v>2</v>
      </c>
      <c r="R36" s="161"/>
      <c r="S36" s="88"/>
      <c r="T36" s="54"/>
      <c r="U36" s="88"/>
      <c r="V36" s="90"/>
      <c r="W36" s="54"/>
      <c r="X36" s="177"/>
      <c r="Y36" s="97"/>
      <c r="Z36" s="54"/>
      <c r="AA36" s="88"/>
      <c r="AB36" s="54"/>
      <c r="AC36" s="88"/>
      <c r="AD36" s="88"/>
      <c r="AE36" s="96"/>
      <c r="AF36" s="97"/>
      <c r="AG36" s="54"/>
      <c r="AH36" s="88"/>
      <c r="AI36" s="54"/>
      <c r="AJ36" s="88"/>
      <c r="AK36" s="94"/>
      <c r="AL36" s="96"/>
    </row>
    <row r="37" spans="1:38" ht="48" customHeight="1" x14ac:dyDescent="0.4">
      <c r="A37" s="17">
        <v>4</v>
      </c>
      <c r="B37" s="52" t="s">
        <v>53</v>
      </c>
      <c r="C37" s="107">
        <f>SUM(F37:J37)</f>
        <v>15</v>
      </c>
      <c r="D37" s="71">
        <f t="shared" si="22"/>
        <v>15</v>
      </c>
      <c r="E37" s="74">
        <f>Q37+X37+AE37+AL37</f>
        <v>3</v>
      </c>
      <c r="F37" s="71">
        <f t="shared" si="23"/>
        <v>5</v>
      </c>
      <c r="G37" s="74">
        <f t="shared" si="23"/>
        <v>10</v>
      </c>
      <c r="H37" s="71">
        <f t="shared" si="23"/>
        <v>0</v>
      </c>
      <c r="I37" s="74">
        <f t="shared" si="23"/>
        <v>0</v>
      </c>
      <c r="J37" s="71">
        <f t="shared" si="23"/>
        <v>0</v>
      </c>
      <c r="K37" s="102"/>
      <c r="L37" s="76"/>
      <c r="M37" s="77"/>
      <c r="N37" s="76"/>
      <c r="O37" s="77"/>
      <c r="P37" s="93"/>
      <c r="Q37" s="174"/>
      <c r="R37" s="125"/>
      <c r="S37" s="90"/>
      <c r="T37" s="87"/>
      <c r="U37" s="90"/>
      <c r="V37" s="87"/>
      <c r="W37" s="90"/>
      <c r="X37" s="180"/>
      <c r="Y37" s="98">
        <v>5</v>
      </c>
      <c r="Z37" s="87">
        <v>10</v>
      </c>
      <c r="AA37" s="90"/>
      <c r="AB37" s="87"/>
      <c r="AC37" s="90"/>
      <c r="AD37" s="90" t="s">
        <v>27</v>
      </c>
      <c r="AE37" s="144">
        <v>3</v>
      </c>
      <c r="AF37" s="98"/>
      <c r="AG37" s="87"/>
      <c r="AH37" s="90"/>
      <c r="AI37" s="87"/>
      <c r="AJ37" s="90"/>
      <c r="AK37" s="95"/>
      <c r="AL37" s="144"/>
    </row>
    <row r="38" spans="1:38" ht="48" customHeight="1" x14ac:dyDescent="0.4">
      <c r="A38" s="19">
        <v>5</v>
      </c>
      <c r="B38" s="51" t="s">
        <v>54</v>
      </c>
      <c r="C38" s="108">
        <f>SUM(F38:J38)</f>
        <v>60</v>
      </c>
      <c r="D38" s="123">
        <f>F38+G38+I38+J38</f>
        <v>60</v>
      </c>
      <c r="E38" s="109">
        <f>Q38+X38+AE38+AL38</f>
        <v>4</v>
      </c>
      <c r="F38" s="128">
        <f>K38+R38+Y38+AF38</f>
        <v>0</v>
      </c>
      <c r="G38" s="109">
        <f>L38+S38+Z38+AG38</f>
        <v>0</v>
      </c>
      <c r="H38" s="109">
        <f>M38+T38+AA38+AH38</f>
        <v>0</v>
      </c>
      <c r="I38" s="126">
        <f>N38+U38+AB38+AI38</f>
        <v>0</v>
      </c>
      <c r="J38" s="128">
        <f>O38+V38+AC38+AJ38</f>
        <v>60</v>
      </c>
      <c r="K38" s="193"/>
      <c r="L38" s="148"/>
      <c r="M38" s="153"/>
      <c r="N38" s="153"/>
      <c r="O38" s="153"/>
      <c r="P38" s="118"/>
      <c r="Q38" s="175"/>
      <c r="R38" s="152"/>
      <c r="S38" s="114"/>
      <c r="T38" s="115"/>
      <c r="U38" s="154"/>
      <c r="V38" s="114">
        <v>15</v>
      </c>
      <c r="W38" s="115" t="s">
        <v>27</v>
      </c>
      <c r="X38" s="239">
        <v>1</v>
      </c>
      <c r="Y38" s="197"/>
      <c r="Z38" s="145"/>
      <c r="AA38" s="154"/>
      <c r="AB38" s="114"/>
      <c r="AC38" s="124">
        <v>15</v>
      </c>
      <c r="AD38" s="115" t="s">
        <v>27</v>
      </c>
      <c r="AE38" s="198">
        <v>1</v>
      </c>
      <c r="AF38" s="197"/>
      <c r="AG38" s="145"/>
      <c r="AH38" s="124"/>
      <c r="AI38" s="115"/>
      <c r="AJ38" s="124">
        <v>30</v>
      </c>
      <c r="AK38" s="124" t="s">
        <v>27</v>
      </c>
      <c r="AL38" s="133">
        <v>2</v>
      </c>
    </row>
    <row r="39" spans="1:38" ht="12" customHeight="1" x14ac:dyDescent="0.4">
      <c r="A39" s="8"/>
      <c r="B39" s="2"/>
      <c r="C39" s="7"/>
      <c r="D39" s="11"/>
      <c r="E39" s="11"/>
      <c r="F39" s="7"/>
      <c r="G39" s="7"/>
      <c r="H39" s="7"/>
      <c r="I39" s="7"/>
      <c r="J39" s="7"/>
      <c r="K39" s="8"/>
      <c r="L39" s="8"/>
      <c r="M39" s="8"/>
      <c r="N39" s="8"/>
      <c r="O39" s="8"/>
      <c r="P39" s="8"/>
      <c r="Q39" s="11"/>
      <c r="R39" s="21"/>
      <c r="S39" s="21"/>
      <c r="T39" s="21"/>
      <c r="U39" s="21"/>
      <c r="V39" s="21"/>
      <c r="W39" s="21"/>
      <c r="X39" s="22"/>
      <c r="Y39" s="21"/>
      <c r="Z39" s="21"/>
      <c r="AA39" s="21"/>
      <c r="AB39" s="21"/>
      <c r="AC39" s="21"/>
      <c r="AD39" s="21"/>
      <c r="AE39" s="22"/>
      <c r="AF39" s="21"/>
      <c r="AG39" s="21"/>
      <c r="AH39" s="21"/>
      <c r="AI39" s="21"/>
      <c r="AJ39" s="21"/>
      <c r="AK39" s="22"/>
      <c r="AL39" s="45"/>
    </row>
    <row r="40" spans="1:38" ht="54" customHeight="1" x14ac:dyDescent="0.4">
      <c r="A40" s="15" t="s">
        <v>55</v>
      </c>
      <c r="B40" s="28" t="s">
        <v>73</v>
      </c>
      <c r="C40" s="206">
        <f t="shared" ref="C40:O40" si="24">SUM(C41:C45)</f>
        <v>400</v>
      </c>
      <c r="D40" s="207">
        <f t="shared" si="24"/>
        <v>0</v>
      </c>
      <c r="E40" s="207">
        <f t="shared" si="24"/>
        <v>20</v>
      </c>
      <c r="F40" s="207">
        <f t="shared" si="24"/>
        <v>0</v>
      </c>
      <c r="G40" s="207">
        <f t="shared" si="24"/>
        <v>0</v>
      </c>
      <c r="H40" s="207">
        <f t="shared" si="24"/>
        <v>400</v>
      </c>
      <c r="I40" s="207">
        <f t="shared" si="24"/>
        <v>0</v>
      </c>
      <c r="J40" s="207">
        <f t="shared" si="24"/>
        <v>0</v>
      </c>
      <c r="K40" s="46">
        <f t="shared" si="24"/>
        <v>0</v>
      </c>
      <c r="L40" s="46">
        <f t="shared" si="24"/>
        <v>0</v>
      </c>
      <c r="M40" s="46">
        <f t="shared" si="24"/>
        <v>68</v>
      </c>
      <c r="N40" s="46">
        <f t="shared" si="24"/>
        <v>0</v>
      </c>
      <c r="O40" s="46">
        <f t="shared" si="24"/>
        <v>0</v>
      </c>
      <c r="P40" s="46">
        <f>COUNTIF(P41:P45,"E")</f>
        <v>0</v>
      </c>
      <c r="Q40" s="46">
        <f t="shared" ref="Q40:V40" si="25">SUM(Q41:Q45)</f>
        <v>4</v>
      </c>
      <c r="R40" s="46">
        <f t="shared" si="25"/>
        <v>0</v>
      </c>
      <c r="S40" s="46">
        <f t="shared" si="25"/>
        <v>0</v>
      </c>
      <c r="T40" s="46">
        <f t="shared" si="25"/>
        <v>146</v>
      </c>
      <c r="U40" s="46">
        <f t="shared" si="25"/>
        <v>0</v>
      </c>
      <c r="V40" s="46">
        <f t="shared" si="25"/>
        <v>0</v>
      </c>
      <c r="W40" s="46">
        <f>COUNTIF(W41:W45,"E")</f>
        <v>0</v>
      </c>
      <c r="X40" s="46">
        <f t="shared" ref="X40:AC40" si="26">SUM(X41:X45)</f>
        <v>7</v>
      </c>
      <c r="Y40" s="46">
        <f t="shared" si="26"/>
        <v>0</v>
      </c>
      <c r="Z40" s="46">
        <f t="shared" si="26"/>
        <v>0</v>
      </c>
      <c r="AA40" s="46">
        <f t="shared" si="26"/>
        <v>40</v>
      </c>
      <c r="AB40" s="46">
        <f t="shared" si="26"/>
        <v>0</v>
      </c>
      <c r="AC40" s="46">
        <f t="shared" si="26"/>
        <v>0</v>
      </c>
      <c r="AD40" s="46">
        <f>COUNTIF(AD41:AD45,"E")</f>
        <v>0</v>
      </c>
      <c r="AE40" s="46">
        <f t="shared" ref="AE40:AJ40" si="27">SUM(AE41:AE45)</f>
        <v>2</v>
      </c>
      <c r="AF40" s="46">
        <f t="shared" si="27"/>
        <v>0</v>
      </c>
      <c r="AG40" s="46">
        <f t="shared" si="27"/>
        <v>0</v>
      </c>
      <c r="AH40" s="46">
        <f t="shared" si="27"/>
        <v>146</v>
      </c>
      <c r="AI40" s="46">
        <f t="shared" si="27"/>
        <v>0</v>
      </c>
      <c r="AJ40" s="46">
        <f t="shared" si="27"/>
        <v>0</v>
      </c>
      <c r="AK40" s="46">
        <f>COUNTIF(AK41:AK45,"E")</f>
        <v>0</v>
      </c>
      <c r="AL40" s="46">
        <f>SUM(AL41:AL45)</f>
        <v>7</v>
      </c>
    </row>
    <row r="41" spans="1:38" ht="48" customHeight="1" x14ac:dyDescent="0.4">
      <c r="A41" s="19">
        <v>1</v>
      </c>
      <c r="B41" s="18" t="s">
        <v>57</v>
      </c>
      <c r="C41" s="67">
        <f>SUM(F41:J41)</f>
        <v>40</v>
      </c>
      <c r="D41" s="182">
        <f t="shared" ref="D41:D45" si="28">SUM(F41:J41)-H41</f>
        <v>0</v>
      </c>
      <c r="E41" s="182">
        <f>Q41+X41+AE41+AL41</f>
        <v>2</v>
      </c>
      <c r="F41" s="182">
        <f t="shared" ref="F41:F45" si="29">SUM(K41+R41+Y41+AF41)</f>
        <v>0</v>
      </c>
      <c r="G41" s="72">
        <f t="shared" ref="G41:G45" si="30">SUM(L41+S41+Z41+AG41)</f>
        <v>0</v>
      </c>
      <c r="H41" s="182">
        <f t="shared" ref="H41:H45" si="31">SUM(M41+T41+AA41+AH41)</f>
        <v>40</v>
      </c>
      <c r="I41" s="72">
        <f t="shared" ref="I41:I45" si="32">SUM(N41+U41+AB41+AI41)</f>
        <v>0</v>
      </c>
      <c r="J41" s="182">
        <f t="shared" ref="J41:J45" si="33">SUM(O41+V41+AC41+AJ41)</f>
        <v>0</v>
      </c>
      <c r="K41" s="184"/>
      <c r="L41" s="72"/>
      <c r="M41" s="182"/>
      <c r="N41" s="72"/>
      <c r="O41" s="182"/>
      <c r="P41" s="182"/>
      <c r="Q41" s="138"/>
      <c r="R41" s="196"/>
      <c r="S41" s="116"/>
      <c r="T41" s="117"/>
      <c r="U41" s="116"/>
      <c r="V41" s="117"/>
      <c r="W41" s="117"/>
      <c r="X41" s="143"/>
      <c r="Y41" s="196"/>
      <c r="Z41" s="116"/>
      <c r="AA41" s="117">
        <v>40</v>
      </c>
      <c r="AB41" s="116"/>
      <c r="AC41" s="117"/>
      <c r="AD41" s="226" t="s">
        <v>27</v>
      </c>
      <c r="AE41" s="143">
        <v>2</v>
      </c>
      <c r="AF41" s="196"/>
      <c r="AG41" s="116"/>
      <c r="AH41" s="117"/>
      <c r="AI41" s="116"/>
      <c r="AJ41" s="117"/>
      <c r="AK41" s="199"/>
      <c r="AL41" s="143"/>
    </row>
    <row r="42" spans="1:38" ht="48" customHeight="1" x14ac:dyDescent="0.4">
      <c r="A42" s="19">
        <v>2</v>
      </c>
      <c r="B42" s="18" t="s">
        <v>58</v>
      </c>
      <c r="C42" s="107">
        <f>SUM(F42:J42)</f>
        <v>36</v>
      </c>
      <c r="D42" s="71">
        <f t="shared" si="28"/>
        <v>0</v>
      </c>
      <c r="E42" s="71">
        <f>Q42+X42+AE42+AL42</f>
        <v>2</v>
      </c>
      <c r="F42" s="71">
        <f t="shared" si="29"/>
        <v>0</v>
      </c>
      <c r="G42" s="74">
        <f t="shared" si="30"/>
        <v>0</v>
      </c>
      <c r="H42" s="71">
        <f t="shared" si="31"/>
        <v>36</v>
      </c>
      <c r="I42" s="74">
        <f t="shared" si="32"/>
        <v>0</v>
      </c>
      <c r="J42" s="71">
        <f t="shared" si="33"/>
        <v>0</v>
      </c>
      <c r="K42" s="64"/>
      <c r="L42" s="74"/>
      <c r="M42" s="71">
        <v>36</v>
      </c>
      <c r="N42" s="74"/>
      <c r="O42" s="71"/>
      <c r="P42" s="90" t="s">
        <v>27</v>
      </c>
      <c r="Q42" s="139">
        <v>2</v>
      </c>
      <c r="R42" s="98"/>
      <c r="S42" s="87"/>
      <c r="T42" s="90"/>
      <c r="U42" s="87"/>
      <c r="V42" s="90"/>
      <c r="W42" s="90"/>
      <c r="X42" s="144"/>
      <c r="Y42" s="98"/>
      <c r="Z42" s="87"/>
      <c r="AA42" s="90"/>
      <c r="AB42" s="87"/>
      <c r="AC42" s="95"/>
      <c r="AD42" s="90"/>
      <c r="AE42" s="144"/>
      <c r="AF42" s="98"/>
      <c r="AG42" s="87"/>
      <c r="AH42" s="90"/>
      <c r="AI42" s="87"/>
      <c r="AJ42" s="90"/>
      <c r="AK42" s="95"/>
      <c r="AL42" s="144"/>
    </row>
    <row r="43" spans="1:38" ht="48" customHeight="1" x14ac:dyDescent="0.4">
      <c r="A43" s="19">
        <v>3</v>
      </c>
      <c r="B43" s="20" t="s">
        <v>59</v>
      </c>
      <c r="C43" s="157">
        <f>SUM(F43:J43)</f>
        <v>32</v>
      </c>
      <c r="D43" s="136">
        <f t="shared" si="28"/>
        <v>0</v>
      </c>
      <c r="E43" s="136">
        <f>Q43+X43+AE43+AL43</f>
        <v>2</v>
      </c>
      <c r="F43" s="136">
        <f t="shared" si="29"/>
        <v>0</v>
      </c>
      <c r="G43" s="41">
        <f t="shared" si="30"/>
        <v>0</v>
      </c>
      <c r="H43" s="136">
        <f t="shared" si="31"/>
        <v>32</v>
      </c>
      <c r="I43" s="41">
        <f t="shared" si="32"/>
        <v>0</v>
      </c>
      <c r="J43" s="136">
        <f t="shared" si="33"/>
        <v>0</v>
      </c>
      <c r="K43" s="208"/>
      <c r="L43" s="41"/>
      <c r="M43" s="136">
        <v>32</v>
      </c>
      <c r="N43" s="41"/>
      <c r="O43" s="136"/>
      <c r="P43" s="90" t="s">
        <v>27</v>
      </c>
      <c r="Q43" s="140">
        <v>2</v>
      </c>
      <c r="R43" s="97"/>
      <c r="S43" s="54"/>
      <c r="T43" s="91"/>
      <c r="U43" s="54"/>
      <c r="V43" s="88"/>
      <c r="W43" s="88"/>
      <c r="X43" s="96"/>
      <c r="Y43" s="97"/>
      <c r="Z43" s="54"/>
      <c r="AA43" s="88"/>
      <c r="AB43" s="54"/>
      <c r="AC43" s="94"/>
      <c r="AD43" s="88"/>
      <c r="AE43" s="96"/>
      <c r="AF43" s="97"/>
      <c r="AG43" s="54"/>
      <c r="AH43" s="88"/>
      <c r="AI43" s="54"/>
      <c r="AJ43" s="88"/>
      <c r="AK43" s="94"/>
      <c r="AL43" s="96"/>
    </row>
    <row r="44" spans="1:38" ht="48" customHeight="1" x14ac:dyDescent="0.4">
      <c r="A44" s="19">
        <v>4</v>
      </c>
      <c r="B44" s="20" t="s">
        <v>60</v>
      </c>
      <c r="C44" s="107">
        <f>SUM(F44:J44)</f>
        <v>146</v>
      </c>
      <c r="D44" s="71">
        <f t="shared" si="28"/>
        <v>0</v>
      </c>
      <c r="E44" s="71">
        <f>Q44+X44+AE44+AL44</f>
        <v>7</v>
      </c>
      <c r="F44" s="71">
        <f t="shared" si="29"/>
        <v>0</v>
      </c>
      <c r="G44" s="74">
        <f t="shared" si="30"/>
        <v>0</v>
      </c>
      <c r="H44" s="71">
        <f t="shared" si="31"/>
        <v>146</v>
      </c>
      <c r="I44" s="74">
        <f t="shared" si="32"/>
        <v>0</v>
      </c>
      <c r="J44" s="71">
        <f t="shared" si="33"/>
        <v>0</v>
      </c>
      <c r="K44" s="64"/>
      <c r="L44" s="74"/>
      <c r="M44" s="71"/>
      <c r="N44" s="74"/>
      <c r="O44" s="71"/>
      <c r="P44" s="71"/>
      <c r="Q44" s="139"/>
      <c r="R44" s="98"/>
      <c r="S44" s="87"/>
      <c r="T44" s="90">
        <v>146</v>
      </c>
      <c r="U44" s="87"/>
      <c r="V44" s="90"/>
      <c r="W44" s="90" t="s">
        <v>27</v>
      </c>
      <c r="X44" s="144">
        <v>7</v>
      </c>
      <c r="Y44" s="98"/>
      <c r="Z44" s="87"/>
      <c r="AA44" s="90"/>
      <c r="AB44" s="87"/>
      <c r="AC44" s="95"/>
      <c r="AD44" s="90"/>
      <c r="AE44" s="144"/>
      <c r="AF44" s="98"/>
      <c r="AG44" s="87"/>
      <c r="AH44" s="90"/>
      <c r="AI44" s="87"/>
      <c r="AJ44" s="90"/>
      <c r="AK44" s="95"/>
      <c r="AL44" s="144"/>
    </row>
    <row r="45" spans="1:38" ht="48" customHeight="1" x14ac:dyDescent="0.4">
      <c r="A45" s="19">
        <v>5</v>
      </c>
      <c r="B45" s="18" t="s">
        <v>61</v>
      </c>
      <c r="C45" s="108">
        <f>SUM(F45:J45)</f>
        <v>146</v>
      </c>
      <c r="D45" s="130">
        <f t="shared" si="28"/>
        <v>0</v>
      </c>
      <c r="E45" s="130">
        <f>Q45+X45+AE45+AL45</f>
        <v>7</v>
      </c>
      <c r="F45" s="130">
        <f t="shared" si="29"/>
        <v>0</v>
      </c>
      <c r="G45" s="137">
        <f t="shared" si="30"/>
        <v>0</v>
      </c>
      <c r="H45" s="130">
        <f t="shared" si="31"/>
        <v>146</v>
      </c>
      <c r="I45" s="137">
        <f t="shared" si="32"/>
        <v>0</v>
      </c>
      <c r="J45" s="130">
        <f t="shared" si="33"/>
        <v>0</v>
      </c>
      <c r="K45" s="209"/>
      <c r="L45" s="137"/>
      <c r="M45" s="130"/>
      <c r="N45" s="137"/>
      <c r="O45" s="130"/>
      <c r="P45" s="130"/>
      <c r="Q45" s="141"/>
      <c r="R45" s="188"/>
      <c r="S45" s="115"/>
      <c r="T45" s="124"/>
      <c r="U45" s="115"/>
      <c r="V45" s="124"/>
      <c r="W45" s="124"/>
      <c r="X45" s="133"/>
      <c r="Y45" s="188"/>
      <c r="Z45" s="115"/>
      <c r="AA45" s="124"/>
      <c r="AB45" s="115"/>
      <c r="AC45" s="131"/>
      <c r="AD45" s="124"/>
      <c r="AE45" s="133"/>
      <c r="AF45" s="188"/>
      <c r="AG45" s="115"/>
      <c r="AH45" s="124">
        <v>146</v>
      </c>
      <c r="AI45" s="115"/>
      <c r="AJ45" s="124"/>
      <c r="AK45" s="128" t="s">
        <v>27</v>
      </c>
      <c r="AL45" s="133">
        <v>7</v>
      </c>
    </row>
    <row r="46" spans="1:38" ht="12" customHeight="1" x14ac:dyDescent="0.4">
      <c r="A46" s="8"/>
      <c r="B46" s="237"/>
      <c r="C46" s="59"/>
      <c r="D46" s="11"/>
      <c r="E46" s="11"/>
      <c r="F46" s="59"/>
      <c r="G46" s="59"/>
      <c r="H46" s="59"/>
      <c r="I46" s="59"/>
      <c r="J46" s="59"/>
      <c r="K46" s="8"/>
      <c r="L46" s="8"/>
      <c r="M46" s="8"/>
      <c r="N46" s="8"/>
      <c r="O46" s="8"/>
      <c r="P46" s="8"/>
      <c r="Q46" s="11"/>
      <c r="R46" s="54"/>
      <c r="S46" s="54"/>
      <c r="T46" s="54"/>
      <c r="U46" s="54"/>
      <c r="V46" s="54"/>
      <c r="W46" s="54"/>
      <c r="X46" s="45"/>
      <c r="Y46" s="54"/>
      <c r="Z46" s="54"/>
      <c r="AA46" s="54"/>
      <c r="AB46" s="54"/>
      <c r="AC46" s="54"/>
      <c r="AD46" s="54"/>
      <c r="AE46" s="45"/>
      <c r="AF46" s="54"/>
      <c r="AG46" s="54"/>
      <c r="AH46" s="54"/>
      <c r="AI46" s="54"/>
      <c r="AJ46" s="54"/>
      <c r="AK46" s="45"/>
      <c r="AL46" s="45"/>
    </row>
    <row r="47" spans="1:38" ht="54" customHeight="1" x14ac:dyDescent="0.4">
      <c r="A47" s="15" t="s">
        <v>56</v>
      </c>
      <c r="B47" s="29" t="s">
        <v>79</v>
      </c>
      <c r="C47" s="16">
        <f t="shared" ref="C47:O47" si="34">SUM(C48:C55)</f>
        <v>200</v>
      </c>
      <c r="D47" s="16">
        <f t="shared" si="34"/>
        <v>200</v>
      </c>
      <c r="E47" s="16">
        <f t="shared" si="34"/>
        <v>16</v>
      </c>
      <c r="F47" s="16">
        <f t="shared" si="34"/>
        <v>0</v>
      </c>
      <c r="G47" s="16">
        <f t="shared" si="34"/>
        <v>200</v>
      </c>
      <c r="H47" s="16">
        <f t="shared" si="34"/>
        <v>0</v>
      </c>
      <c r="I47" s="16">
        <f t="shared" si="34"/>
        <v>0</v>
      </c>
      <c r="J47" s="16">
        <f t="shared" si="34"/>
        <v>0</v>
      </c>
      <c r="K47" s="66">
        <f t="shared" si="34"/>
        <v>0</v>
      </c>
      <c r="L47" s="66">
        <f>SUM(L48:L55)</f>
        <v>100</v>
      </c>
      <c r="M47" s="66">
        <f t="shared" si="34"/>
        <v>0</v>
      </c>
      <c r="N47" s="66">
        <f t="shared" si="34"/>
        <v>0</v>
      </c>
      <c r="O47" s="66">
        <f t="shared" si="34"/>
        <v>0</v>
      </c>
      <c r="P47" s="66">
        <f>COUNTIF(P48:P55,"E")</f>
        <v>0</v>
      </c>
      <c r="Q47" s="66">
        <f t="shared" ref="Q47:V47" si="35">SUM(Q48:Q55)</f>
        <v>8</v>
      </c>
      <c r="R47" s="66">
        <f t="shared" si="35"/>
        <v>0</v>
      </c>
      <c r="S47" s="66">
        <f t="shared" si="35"/>
        <v>50</v>
      </c>
      <c r="T47" s="66">
        <f t="shared" si="35"/>
        <v>0</v>
      </c>
      <c r="U47" s="66">
        <f t="shared" si="35"/>
        <v>0</v>
      </c>
      <c r="V47" s="66">
        <f t="shared" si="35"/>
        <v>0</v>
      </c>
      <c r="W47" s="66">
        <f>COUNTIF(W48:W55,"E")</f>
        <v>0</v>
      </c>
      <c r="X47" s="66">
        <f t="shared" ref="X47:AC47" si="36">SUM(X48:X55)</f>
        <v>4</v>
      </c>
      <c r="Y47" s="66">
        <f t="shared" si="36"/>
        <v>0</v>
      </c>
      <c r="Z47" s="66">
        <f t="shared" si="36"/>
        <v>50</v>
      </c>
      <c r="AA47" s="66">
        <f t="shared" si="36"/>
        <v>0</v>
      </c>
      <c r="AB47" s="66">
        <f t="shared" si="36"/>
        <v>0</v>
      </c>
      <c r="AC47" s="66">
        <f t="shared" si="36"/>
        <v>0</v>
      </c>
      <c r="AD47" s="66">
        <f>COUNTIF(AD48:AD55,"E")</f>
        <v>0</v>
      </c>
      <c r="AE47" s="66">
        <f t="shared" ref="AE47:AJ47" si="37">SUM(AE48:AE55)</f>
        <v>4</v>
      </c>
      <c r="AF47" s="66">
        <f t="shared" si="37"/>
        <v>0</v>
      </c>
      <c r="AG47" s="66">
        <f t="shared" si="37"/>
        <v>0</v>
      </c>
      <c r="AH47" s="66">
        <f t="shared" si="37"/>
        <v>0</v>
      </c>
      <c r="AI47" s="66">
        <f t="shared" si="37"/>
        <v>0</v>
      </c>
      <c r="AJ47" s="66">
        <f t="shared" si="37"/>
        <v>0</v>
      </c>
      <c r="AK47" s="66">
        <f>COUNTIF(AK48:AK55,"E")</f>
        <v>0</v>
      </c>
      <c r="AL47" s="66">
        <f>SUM(AL48:AL55)</f>
        <v>0</v>
      </c>
    </row>
    <row r="48" spans="1:38" ht="48" customHeight="1" x14ac:dyDescent="0.4">
      <c r="A48" s="19">
        <v>1</v>
      </c>
      <c r="B48" s="52" t="s">
        <v>84</v>
      </c>
      <c r="C48" s="65">
        <f t="shared" ref="C48:C55" si="38">SUM(F48:J48)</f>
        <v>25</v>
      </c>
      <c r="D48" s="182">
        <f t="shared" ref="D48:D55" si="39">SUM(F48:J48)-H48</f>
        <v>25</v>
      </c>
      <c r="E48" s="72">
        <f t="shared" ref="E48:E55" si="40">Q48+X48+AE48+AL48</f>
        <v>2</v>
      </c>
      <c r="F48" s="182">
        <f t="shared" ref="F48:J55" si="41">SUM(K48+R48+Y48+AF48)</f>
        <v>0</v>
      </c>
      <c r="G48" s="72">
        <f t="shared" si="41"/>
        <v>25</v>
      </c>
      <c r="H48" s="200">
        <f t="shared" si="41"/>
        <v>0</v>
      </c>
      <c r="I48" s="182">
        <f t="shared" si="41"/>
        <v>0</v>
      </c>
      <c r="J48" s="72">
        <f t="shared" si="41"/>
        <v>0</v>
      </c>
      <c r="K48" s="67"/>
      <c r="L48" s="165">
        <v>25</v>
      </c>
      <c r="M48" s="164"/>
      <c r="N48" s="146"/>
      <c r="O48" s="164"/>
      <c r="P48" s="164" t="s">
        <v>27</v>
      </c>
      <c r="Q48" s="183">
        <v>2</v>
      </c>
      <c r="R48" s="196"/>
      <c r="S48" s="116"/>
      <c r="T48" s="117"/>
      <c r="U48" s="116"/>
      <c r="V48" s="117"/>
      <c r="W48" s="117"/>
      <c r="X48" s="143"/>
      <c r="Y48" s="196"/>
      <c r="Z48" s="204"/>
      <c r="AA48" s="117"/>
      <c r="AB48" s="204"/>
      <c r="AC48" s="117"/>
      <c r="AD48" s="117"/>
      <c r="AE48" s="143"/>
      <c r="AF48" s="196"/>
      <c r="AG48" s="116"/>
      <c r="AH48" s="117"/>
      <c r="AI48" s="116"/>
      <c r="AJ48" s="117"/>
      <c r="AK48" s="199"/>
      <c r="AL48" s="143"/>
    </row>
    <row r="49" spans="1:38" ht="48" customHeight="1" x14ac:dyDescent="0.4">
      <c r="A49" s="19">
        <v>2</v>
      </c>
      <c r="B49" s="52" t="s">
        <v>77</v>
      </c>
      <c r="C49" s="201">
        <f t="shared" si="38"/>
        <v>25</v>
      </c>
      <c r="D49" s="71">
        <f t="shared" si="39"/>
        <v>25</v>
      </c>
      <c r="E49" s="74">
        <f t="shared" si="40"/>
        <v>2</v>
      </c>
      <c r="F49" s="71">
        <f t="shared" si="41"/>
        <v>0</v>
      </c>
      <c r="G49" s="74">
        <f t="shared" si="41"/>
        <v>25</v>
      </c>
      <c r="H49" s="149">
        <f t="shared" si="41"/>
        <v>0</v>
      </c>
      <c r="I49" s="71">
        <f t="shared" si="41"/>
        <v>0</v>
      </c>
      <c r="J49" s="74">
        <f t="shared" si="41"/>
        <v>0</v>
      </c>
      <c r="K49" s="107"/>
      <c r="L49" s="68"/>
      <c r="M49" s="77"/>
      <c r="N49" s="76"/>
      <c r="O49" s="77"/>
      <c r="P49" s="77"/>
      <c r="Q49" s="92"/>
      <c r="R49" s="98"/>
      <c r="S49" s="87"/>
      <c r="T49" s="90"/>
      <c r="U49" s="87"/>
      <c r="V49" s="90"/>
      <c r="W49" s="90"/>
      <c r="X49" s="144"/>
      <c r="Y49" s="98"/>
      <c r="Z49" s="87">
        <v>25</v>
      </c>
      <c r="AA49" s="90"/>
      <c r="AB49" s="87"/>
      <c r="AC49" s="90"/>
      <c r="AD49" s="90" t="s">
        <v>27</v>
      </c>
      <c r="AE49" s="144">
        <v>2</v>
      </c>
      <c r="AF49" s="98"/>
      <c r="AG49" s="87"/>
      <c r="AH49" s="90"/>
      <c r="AI49" s="87"/>
      <c r="AJ49" s="90"/>
      <c r="AK49" s="90"/>
      <c r="AL49" s="144"/>
    </row>
    <row r="50" spans="1:38" ht="48" customHeight="1" x14ac:dyDescent="0.4">
      <c r="A50" s="19">
        <v>3</v>
      </c>
      <c r="B50" s="52" t="s">
        <v>85</v>
      </c>
      <c r="C50" s="189">
        <f t="shared" si="38"/>
        <v>25</v>
      </c>
      <c r="D50" s="136">
        <f t="shared" si="39"/>
        <v>25</v>
      </c>
      <c r="E50" s="41">
        <f t="shared" si="40"/>
        <v>2</v>
      </c>
      <c r="F50" s="136">
        <f t="shared" si="41"/>
        <v>0</v>
      </c>
      <c r="G50" s="41">
        <f t="shared" si="41"/>
        <v>25</v>
      </c>
      <c r="H50" s="150">
        <f t="shared" si="41"/>
        <v>0</v>
      </c>
      <c r="I50" s="136">
        <f t="shared" si="41"/>
        <v>0</v>
      </c>
      <c r="J50" s="41">
        <f t="shared" si="41"/>
        <v>0</v>
      </c>
      <c r="K50" s="157"/>
      <c r="L50" s="135">
        <v>25</v>
      </c>
      <c r="M50" s="78"/>
      <c r="N50" s="57"/>
      <c r="O50" s="78"/>
      <c r="P50" s="78" t="s">
        <v>27</v>
      </c>
      <c r="Q50" s="82">
        <v>2</v>
      </c>
      <c r="R50" s="97"/>
      <c r="S50" s="54"/>
      <c r="T50" s="88"/>
      <c r="U50" s="54"/>
      <c r="V50" s="88"/>
      <c r="W50" s="88"/>
      <c r="X50" s="96"/>
      <c r="Y50" s="97"/>
      <c r="Z50" s="54"/>
      <c r="AA50" s="88"/>
      <c r="AB50" s="54"/>
      <c r="AC50" s="88"/>
      <c r="AD50" s="88"/>
      <c r="AE50" s="96"/>
      <c r="AF50" s="97"/>
      <c r="AG50" s="54"/>
      <c r="AH50" s="88"/>
      <c r="AI50" s="54"/>
      <c r="AJ50" s="88"/>
      <c r="AK50" s="88"/>
      <c r="AL50" s="96"/>
    </row>
    <row r="51" spans="1:38" ht="49.5" customHeight="1" x14ac:dyDescent="0.4">
      <c r="A51" s="225">
        <v>4</v>
      </c>
      <c r="B51" s="52" t="s">
        <v>80</v>
      </c>
      <c r="C51" s="201">
        <f t="shared" si="38"/>
        <v>25</v>
      </c>
      <c r="D51" s="71">
        <f t="shared" si="39"/>
        <v>25</v>
      </c>
      <c r="E51" s="74">
        <f t="shared" si="40"/>
        <v>2</v>
      </c>
      <c r="F51" s="71">
        <f t="shared" si="41"/>
        <v>0</v>
      </c>
      <c r="G51" s="74">
        <f t="shared" si="41"/>
        <v>25</v>
      </c>
      <c r="H51" s="149">
        <f t="shared" si="41"/>
        <v>0</v>
      </c>
      <c r="I51" s="71">
        <f t="shared" si="41"/>
        <v>0</v>
      </c>
      <c r="J51" s="74">
        <f t="shared" si="41"/>
        <v>0</v>
      </c>
      <c r="K51" s="107"/>
      <c r="L51" s="68"/>
      <c r="M51" s="77"/>
      <c r="N51" s="76"/>
      <c r="O51" s="77"/>
      <c r="P51" s="77"/>
      <c r="Q51" s="92"/>
      <c r="R51" s="98"/>
      <c r="S51" s="87">
        <v>25</v>
      </c>
      <c r="T51" s="90"/>
      <c r="U51" s="87"/>
      <c r="V51" s="90"/>
      <c r="W51" s="90" t="s">
        <v>27</v>
      </c>
      <c r="X51" s="144">
        <v>2</v>
      </c>
      <c r="Y51" s="98"/>
      <c r="Z51" s="87"/>
      <c r="AA51" s="90"/>
      <c r="AB51" s="87"/>
      <c r="AC51" s="90"/>
      <c r="AD51" s="90"/>
      <c r="AE51" s="144"/>
      <c r="AF51" s="98"/>
      <c r="AG51" s="87"/>
      <c r="AH51" s="90"/>
      <c r="AI51" s="87"/>
      <c r="AJ51" s="90"/>
      <c r="AK51" s="95"/>
      <c r="AL51" s="144"/>
    </row>
    <row r="52" spans="1:38" ht="51" customHeight="1" x14ac:dyDescent="0.4">
      <c r="A52" s="44">
        <v>5</v>
      </c>
      <c r="B52" s="224" t="s">
        <v>78</v>
      </c>
      <c r="C52" s="189">
        <f t="shared" si="38"/>
        <v>25</v>
      </c>
      <c r="D52" s="136">
        <f t="shared" si="39"/>
        <v>25</v>
      </c>
      <c r="E52" s="41">
        <f t="shared" si="40"/>
        <v>2</v>
      </c>
      <c r="F52" s="136">
        <f t="shared" si="41"/>
        <v>0</v>
      </c>
      <c r="G52" s="41">
        <f t="shared" si="41"/>
        <v>25</v>
      </c>
      <c r="H52" s="150">
        <f t="shared" si="41"/>
        <v>0</v>
      </c>
      <c r="I52" s="136">
        <f t="shared" si="41"/>
        <v>0</v>
      </c>
      <c r="J52" s="41">
        <f t="shared" si="41"/>
        <v>0</v>
      </c>
      <c r="K52" s="157"/>
      <c r="L52" s="135"/>
      <c r="M52" s="78"/>
      <c r="N52" s="57"/>
      <c r="O52" s="78"/>
      <c r="P52" s="78"/>
      <c r="Q52" s="82"/>
      <c r="R52" s="97"/>
      <c r="S52" s="54"/>
      <c r="T52" s="88"/>
      <c r="U52" s="54"/>
      <c r="V52" s="88"/>
      <c r="W52" s="88"/>
      <c r="X52" s="96"/>
      <c r="Y52" s="97"/>
      <c r="Z52" s="54">
        <v>25</v>
      </c>
      <c r="AA52" s="88"/>
      <c r="AB52" s="54"/>
      <c r="AC52" s="88"/>
      <c r="AD52" s="88" t="s">
        <v>27</v>
      </c>
      <c r="AE52" s="96">
        <v>2</v>
      </c>
      <c r="AF52" s="97"/>
      <c r="AG52" s="54"/>
      <c r="AH52" s="88"/>
      <c r="AI52" s="54"/>
      <c r="AJ52" s="88"/>
      <c r="AK52" s="94"/>
      <c r="AL52" s="96"/>
    </row>
    <row r="53" spans="1:38" ht="48" customHeight="1" x14ac:dyDescent="0.4">
      <c r="A53" s="120">
        <v>6</v>
      </c>
      <c r="B53" s="51" t="s">
        <v>72</v>
      </c>
      <c r="C53" s="201">
        <f t="shared" si="38"/>
        <v>25</v>
      </c>
      <c r="D53" s="71">
        <f t="shared" si="39"/>
        <v>25</v>
      </c>
      <c r="E53" s="74">
        <f t="shared" si="40"/>
        <v>2</v>
      </c>
      <c r="F53" s="71">
        <f t="shared" si="41"/>
        <v>0</v>
      </c>
      <c r="G53" s="74">
        <f t="shared" si="41"/>
        <v>25</v>
      </c>
      <c r="H53" s="149">
        <f t="shared" si="41"/>
        <v>0</v>
      </c>
      <c r="I53" s="71">
        <f t="shared" si="41"/>
        <v>0</v>
      </c>
      <c r="J53" s="74">
        <f t="shared" si="41"/>
        <v>0</v>
      </c>
      <c r="K53" s="107"/>
      <c r="L53" s="68">
        <v>25</v>
      </c>
      <c r="M53" s="77"/>
      <c r="N53" s="76"/>
      <c r="O53" s="77"/>
      <c r="P53" s="77" t="s">
        <v>27</v>
      </c>
      <c r="Q53" s="92">
        <v>2</v>
      </c>
      <c r="R53" s="98"/>
      <c r="S53" s="87"/>
      <c r="T53" s="90"/>
      <c r="U53" s="87"/>
      <c r="V53" s="90"/>
      <c r="W53" s="90"/>
      <c r="X53" s="144"/>
      <c r="Y53" s="98"/>
      <c r="Z53" s="87"/>
      <c r="AA53" s="90"/>
      <c r="AB53" s="87"/>
      <c r="AC53" s="90"/>
      <c r="AD53" s="90"/>
      <c r="AE53" s="144"/>
      <c r="AF53" s="98"/>
      <c r="AG53" s="87"/>
      <c r="AH53" s="90"/>
      <c r="AI53" s="87"/>
      <c r="AJ53" s="90"/>
      <c r="AK53" s="90"/>
      <c r="AL53" s="144"/>
    </row>
    <row r="54" spans="1:38" ht="51" customHeight="1" x14ac:dyDescent="0.4">
      <c r="A54" s="19">
        <v>7</v>
      </c>
      <c r="B54" s="51" t="s">
        <v>83</v>
      </c>
      <c r="C54" s="201">
        <f t="shared" si="38"/>
        <v>25</v>
      </c>
      <c r="D54" s="71">
        <f t="shared" si="39"/>
        <v>25</v>
      </c>
      <c r="E54" s="74">
        <f t="shared" si="40"/>
        <v>2</v>
      </c>
      <c r="F54" s="71">
        <f t="shared" si="41"/>
        <v>0</v>
      </c>
      <c r="G54" s="74">
        <f t="shared" si="41"/>
        <v>25</v>
      </c>
      <c r="H54" s="149">
        <f t="shared" si="41"/>
        <v>0</v>
      </c>
      <c r="I54" s="71">
        <f t="shared" si="41"/>
        <v>0</v>
      </c>
      <c r="J54" s="74">
        <f t="shared" si="41"/>
        <v>0</v>
      </c>
      <c r="K54" s="107"/>
      <c r="L54" s="68"/>
      <c r="M54" s="77"/>
      <c r="N54" s="76"/>
      <c r="O54" s="77"/>
      <c r="P54" s="77"/>
      <c r="Q54" s="92"/>
      <c r="R54" s="98"/>
      <c r="S54" s="87">
        <v>25</v>
      </c>
      <c r="T54" s="90"/>
      <c r="U54" s="87"/>
      <c r="V54" s="90"/>
      <c r="W54" s="90" t="s">
        <v>27</v>
      </c>
      <c r="X54" s="144">
        <v>2</v>
      </c>
      <c r="Y54" s="98"/>
      <c r="Z54" s="87"/>
      <c r="AA54" s="90"/>
      <c r="AB54" s="87"/>
      <c r="AC54" s="90"/>
      <c r="AD54" s="90"/>
      <c r="AE54" s="144"/>
      <c r="AF54" s="98"/>
      <c r="AG54" s="87"/>
      <c r="AH54" s="90"/>
      <c r="AI54" s="87"/>
      <c r="AJ54" s="90"/>
      <c r="AK54" s="90"/>
      <c r="AL54" s="144"/>
    </row>
    <row r="55" spans="1:38" ht="48.75" customHeight="1" x14ac:dyDescent="0.4">
      <c r="A55" s="19">
        <v>8</v>
      </c>
      <c r="B55" s="51" t="s">
        <v>82</v>
      </c>
      <c r="C55" s="202">
        <f t="shared" si="38"/>
        <v>25</v>
      </c>
      <c r="D55" s="130">
        <f t="shared" si="39"/>
        <v>25</v>
      </c>
      <c r="E55" s="137">
        <f t="shared" si="40"/>
        <v>2</v>
      </c>
      <c r="F55" s="223">
        <f t="shared" si="41"/>
        <v>0</v>
      </c>
      <c r="G55" s="223">
        <f t="shared" si="41"/>
        <v>25</v>
      </c>
      <c r="H55" s="106">
        <f t="shared" si="41"/>
        <v>0</v>
      </c>
      <c r="I55" s="130">
        <f t="shared" si="41"/>
        <v>0</v>
      </c>
      <c r="J55" s="137">
        <f t="shared" si="41"/>
        <v>0</v>
      </c>
      <c r="K55" s="108"/>
      <c r="L55" s="147">
        <v>25</v>
      </c>
      <c r="M55" s="128"/>
      <c r="N55" s="126"/>
      <c r="O55" s="128"/>
      <c r="P55" s="128" t="s">
        <v>27</v>
      </c>
      <c r="Q55" s="151">
        <v>2</v>
      </c>
      <c r="R55" s="188"/>
      <c r="S55" s="115"/>
      <c r="T55" s="124"/>
      <c r="U55" s="124"/>
      <c r="V55" s="132"/>
      <c r="W55" s="124"/>
      <c r="X55" s="133"/>
      <c r="Y55" s="188"/>
      <c r="Z55" s="115"/>
      <c r="AA55" s="124"/>
      <c r="AB55" s="115"/>
      <c r="AC55" s="124"/>
      <c r="AD55" s="124"/>
      <c r="AE55" s="133"/>
      <c r="AF55" s="188"/>
      <c r="AG55" s="115"/>
      <c r="AH55" s="124"/>
      <c r="AI55" s="115"/>
      <c r="AJ55" s="124"/>
      <c r="AK55" s="114"/>
      <c r="AL55" s="133"/>
    </row>
    <row r="56" spans="1:38" ht="12" customHeight="1" x14ac:dyDescent="0.4">
      <c r="A56" s="7"/>
      <c r="B56" s="8"/>
      <c r="C56" s="58"/>
      <c r="D56" s="58"/>
      <c r="E56" s="58"/>
      <c r="F56" s="58"/>
      <c r="G56" s="57"/>
      <c r="H56" s="57"/>
      <c r="I56" s="57"/>
      <c r="J56" s="57"/>
      <c r="K56" s="57"/>
      <c r="L56" s="57"/>
      <c r="M56" s="57"/>
      <c r="N56" s="57"/>
      <c r="O56" s="57"/>
      <c r="P56" s="43"/>
      <c r="Q56" s="203"/>
      <c r="R56" s="54"/>
      <c r="S56" s="54"/>
      <c r="T56" s="54"/>
      <c r="U56" s="54"/>
      <c r="V56" s="54"/>
      <c r="W56" s="205"/>
      <c r="X56" s="205"/>
      <c r="Y56" s="54"/>
      <c r="Z56" s="54"/>
      <c r="AA56" s="54"/>
      <c r="AB56" s="54"/>
      <c r="AC56" s="54"/>
      <c r="AD56" s="205"/>
      <c r="AE56" s="205"/>
      <c r="AF56" s="54"/>
      <c r="AG56" s="54"/>
      <c r="AH56" s="54"/>
      <c r="AI56" s="54"/>
      <c r="AJ56" s="54"/>
      <c r="AK56" s="205"/>
      <c r="AL56" s="205"/>
    </row>
    <row r="57" spans="1:38" ht="54" customHeight="1" x14ac:dyDescent="0.4">
      <c r="A57" s="15" t="s">
        <v>62</v>
      </c>
      <c r="B57" s="28" t="s">
        <v>63</v>
      </c>
      <c r="C57" s="66">
        <f t="shared" ref="C57:O57" si="42">SUM(C58:C59)</f>
        <v>30</v>
      </c>
      <c r="D57" s="66">
        <f t="shared" si="42"/>
        <v>30</v>
      </c>
      <c r="E57" s="66">
        <f t="shared" si="42"/>
        <v>20</v>
      </c>
      <c r="F57" s="66">
        <f t="shared" si="42"/>
        <v>0</v>
      </c>
      <c r="G57" s="66">
        <f t="shared" si="42"/>
        <v>0</v>
      </c>
      <c r="H57" s="66">
        <f t="shared" si="42"/>
        <v>0</v>
      </c>
      <c r="I57" s="66">
        <f t="shared" si="42"/>
        <v>0</v>
      </c>
      <c r="J57" s="66">
        <f t="shared" si="42"/>
        <v>30</v>
      </c>
      <c r="K57" s="66">
        <f t="shared" si="42"/>
        <v>0</v>
      </c>
      <c r="L57" s="66">
        <f t="shared" si="42"/>
        <v>0</v>
      </c>
      <c r="M57" s="66">
        <f t="shared" si="42"/>
        <v>0</v>
      </c>
      <c r="N57" s="66">
        <f t="shared" si="42"/>
        <v>0</v>
      </c>
      <c r="O57" s="66">
        <f t="shared" si="42"/>
        <v>0</v>
      </c>
      <c r="P57" s="66">
        <f>COUNTIF(P58:P59,"E")</f>
        <v>0</v>
      </c>
      <c r="Q57" s="66">
        <f t="shared" ref="Q57:V57" si="43">SUM(Q58:Q59)</f>
        <v>0</v>
      </c>
      <c r="R57" s="66">
        <f t="shared" si="43"/>
        <v>0</v>
      </c>
      <c r="S57" s="66">
        <f t="shared" si="43"/>
        <v>0</v>
      </c>
      <c r="T57" s="66">
        <f t="shared" si="43"/>
        <v>0</v>
      </c>
      <c r="U57" s="66">
        <f t="shared" si="43"/>
        <v>0</v>
      </c>
      <c r="V57" s="66">
        <f t="shared" si="43"/>
        <v>0</v>
      </c>
      <c r="W57" s="66">
        <f>COUNTIF(W58:W59,"E")</f>
        <v>0</v>
      </c>
      <c r="X57" s="66">
        <f t="shared" ref="X57:AC57" si="44">SUM(X58:X59)</f>
        <v>0</v>
      </c>
      <c r="Y57" s="66">
        <f t="shared" si="44"/>
        <v>0</v>
      </c>
      <c r="Z57" s="66">
        <f t="shared" si="44"/>
        <v>0</v>
      </c>
      <c r="AA57" s="66">
        <f t="shared" si="44"/>
        <v>0</v>
      </c>
      <c r="AB57" s="66">
        <f t="shared" si="44"/>
        <v>0</v>
      </c>
      <c r="AC57" s="66">
        <f t="shared" si="44"/>
        <v>15</v>
      </c>
      <c r="AD57" s="66">
        <f>COUNTIF(AD58:AD59,"E")</f>
        <v>0</v>
      </c>
      <c r="AE57" s="66">
        <f t="shared" ref="AE57:AJ57" si="45">SUM(AE58:AE59)</f>
        <v>3</v>
      </c>
      <c r="AF57" s="66">
        <f t="shared" si="45"/>
        <v>0</v>
      </c>
      <c r="AG57" s="66">
        <f t="shared" si="45"/>
        <v>0</v>
      </c>
      <c r="AH57" s="66">
        <f t="shared" si="45"/>
        <v>0</v>
      </c>
      <c r="AI57" s="66">
        <f t="shared" si="45"/>
        <v>0</v>
      </c>
      <c r="AJ57" s="66">
        <f t="shared" si="45"/>
        <v>15</v>
      </c>
      <c r="AK57" s="66">
        <f>COUNTIF(AK58:AK59,"E")</f>
        <v>0</v>
      </c>
      <c r="AL57" s="66">
        <f>SUM(AL58:AL59)</f>
        <v>17</v>
      </c>
    </row>
    <row r="58" spans="1:38" ht="48" customHeight="1" x14ac:dyDescent="0.4">
      <c r="A58" s="19">
        <v>1</v>
      </c>
      <c r="B58" s="18" t="s">
        <v>64</v>
      </c>
      <c r="C58" s="67">
        <f>SUM(F58:J58)</f>
        <v>30</v>
      </c>
      <c r="D58" s="110">
        <f t="shared" ref="D58:D59" si="46">F58+G58+I58+J58</f>
        <v>30</v>
      </c>
      <c r="E58" s="170">
        <f>Q58+X58+AE58+AL58</f>
        <v>6</v>
      </c>
      <c r="F58" s="110">
        <f t="shared" ref="F58:J59" si="47">K58+R58+Y58+AF58</f>
        <v>0</v>
      </c>
      <c r="G58" s="170">
        <f t="shared" si="47"/>
        <v>0</v>
      </c>
      <c r="H58" s="110">
        <f t="shared" si="47"/>
        <v>0</v>
      </c>
      <c r="I58" s="110">
        <f t="shared" si="47"/>
        <v>0</v>
      </c>
      <c r="J58" s="210">
        <f t="shared" si="47"/>
        <v>30</v>
      </c>
      <c r="K58" s="211"/>
      <c r="L58" s="119"/>
      <c r="M58" s="119"/>
      <c r="N58" s="119"/>
      <c r="O58" s="119"/>
      <c r="P58" s="119"/>
      <c r="Q58" s="176"/>
      <c r="R58" s="63"/>
      <c r="S58" s="112"/>
      <c r="T58" s="112"/>
      <c r="U58" s="112"/>
      <c r="V58" s="112"/>
      <c r="W58" s="112"/>
      <c r="X58" s="214"/>
      <c r="Y58" s="63"/>
      <c r="Z58" s="112"/>
      <c r="AA58" s="129"/>
      <c r="AB58" s="111"/>
      <c r="AC58" s="111">
        <v>15</v>
      </c>
      <c r="AD58" s="111" t="s">
        <v>27</v>
      </c>
      <c r="AE58" s="214">
        <v>3</v>
      </c>
      <c r="AF58" s="63"/>
      <c r="AG58" s="215"/>
      <c r="AH58" s="111"/>
      <c r="AI58" s="216"/>
      <c r="AJ58" s="111">
        <v>15</v>
      </c>
      <c r="AK58" s="111" t="s">
        <v>27</v>
      </c>
      <c r="AL58" s="217">
        <v>3</v>
      </c>
    </row>
    <row r="59" spans="1:38" ht="48" customHeight="1" x14ac:dyDescent="0.4">
      <c r="A59" s="19">
        <v>2</v>
      </c>
      <c r="B59" s="31" t="s">
        <v>65</v>
      </c>
      <c r="C59" s="127">
        <f>SUM(F59:J59)</f>
        <v>0</v>
      </c>
      <c r="D59" s="109">
        <f t="shared" si="46"/>
        <v>0</v>
      </c>
      <c r="E59" s="126">
        <f>Q59+X59+AE59+AL59</f>
        <v>14</v>
      </c>
      <c r="F59" s="109">
        <f t="shared" si="47"/>
        <v>0</v>
      </c>
      <c r="G59" s="126">
        <f t="shared" si="47"/>
        <v>0</v>
      </c>
      <c r="H59" s="109">
        <f t="shared" si="47"/>
        <v>0</v>
      </c>
      <c r="I59" s="128">
        <f t="shared" si="47"/>
        <v>0</v>
      </c>
      <c r="J59" s="126">
        <f t="shared" si="47"/>
        <v>0</v>
      </c>
      <c r="K59" s="209"/>
      <c r="L59" s="130"/>
      <c r="M59" s="130"/>
      <c r="N59" s="130"/>
      <c r="O59" s="130"/>
      <c r="P59" s="212"/>
      <c r="Q59" s="213"/>
      <c r="R59" s="188"/>
      <c r="S59" s="124"/>
      <c r="T59" s="124"/>
      <c r="U59" s="124"/>
      <c r="V59" s="124"/>
      <c r="W59" s="131"/>
      <c r="X59" s="181"/>
      <c r="Y59" s="188"/>
      <c r="Z59" s="124"/>
      <c r="AA59" s="132"/>
      <c r="AB59" s="124"/>
      <c r="AC59" s="124"/>
      <c r="AD59" s="131"/>
      <c r="AE59" s="181"/>
      <c r="AF59" s="188"/>
      <c r="AG59" s="115"/>
      <c r="AH59" s="124"/>
      <c r="AI59" s="115"/>
      <c r="AJ59" s="124"/>
      <c r="AK59" s="124" t="s">
        <v>34</v>
      </c>
      <c r="AL59" s="133">
        <v>14</v>
      </c>
    </row>
    <row r="60" spans="1:38" ht="15" customHeight="1" thickBot="1" x14ac:dyDescent="0.45">
      <c r="A60" s="8"/>
      <c r="B60" s="32"/>
      <c r="C60" s="8"/>
      <c r="D60" s="8"/>
      <c r="E60" s="8"/>
      <c r="F60" s="8"/>
      <c r="G60" s="8"/>
      <c r="H60" s="8"/>
      <c r="I60" s="8"/>
      <c r="J60" s="8"/>
      <c r="K60" s="41"/>
      <c r="L60" s="41"/>
      <c r="M60" s="41"/>
      <c r="N60" s="41"/>
      <c r="O60" s="41"/>
      <c r="P60" s="7"/>
      <c r="Q60" s="7"/>
      <c r="R60" s="21"/>
      <c r="S60" s="21"/>
      <c r="T60" s="21"/>
      <c r="U60" s="21"/>
      <c r="V60" s="21"/>
      <c r="W60" s="22"/>
      <c r="X60" s="22"/>
      <c r="Y60" s="21"/>
      <c r="Z60" s="21"/>
      <c r="AA60" s="21"/>
      <c r="AB60" s="21"/>
      <c r="AC60" s="21"/>
      <c r="AD60" s="22"/>
      <c r="AE60" s="22"/>
      <c r="AF60" s="21"/>
      <c r="AG60" s="21"/>
      <c r="AH60" s="21"/>
      <c r="AI60" s="21"/>
      <c r="AJ60" s="21"/>
      <c r="AK60" s="21"/>
      <c r="AL60" s="22"/>
    </row>
    <row r="61" spans="1:38" ht="15" hidden="1" customHeight="1" x14ac:dyDescent="0.4">
      <c r="A61" s="2"/>
      <c r="B61" s="2"/>
      <c r="C61" s="13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</row>
    <row r="62" spans="1:38" ht="190.5" hidden="1" customHeight="1" x14ac:dyDescent="0.4">
      <c r="A62" s="11"/>
      <c r="B62" s="2"/>
      <c r="C62" s="229" t="s">
        <v>11</v>
      </c>
      <c r="D62" s="229" t="s">
        <v>12</v>
      </c>
      <c r="E62" s="229" t="s">
        <v>13</v>
      </c>
      <c r="F62" s="230" t="s">
        <v>19</v>
      </c>
      <c r="G62" s="230" t="s">
        <v>20</v>
      </c>
      <c r="H62" s="230" t="s">
        <v>66</v>
      </c>
      <c r="I62" s="231" t="s">
        <v>22</v>
      </c>
      <c r="J62" s="232" t="s">
        <v>23</v>
      </c>
      <c r="K62" s="231" t="s">
        <v>19</v>
      </c>
      <c r="L62" s="231" t="s">
        <v>20</v>
      </c>
      <c r="M62" s="231" t="s">
        <v>66</v>
      </c>
      <c r="N62" s="231" t="s">
        <v>22</v>
      </c>
      <c r="O62" s="231" t="s">
        <v>23</v>
      </c>
      <c r="P62" s="233" t="s">
        <v>24</v>
      </c>
      <c r="Q62" s="231" t="s">
        <v>13</v>
      </c>
      <c r="R62" s="231" t="s">
        <v>19</v>
      </c>
      <c r="S62" s="231" t="s">
        <v>20</v>
      </c>
      <c r="T62" s="231" t="s">
        <v>66</v>
      </c>
      <c r="U62" s="231" t="s">
        <v>22</v>
      </c>
      <c r="V62" s="231" t="s">
        <v>23</v>
      </c>
      <c r="W62" s="233" t="s">
        <v>24</v>
      </c>
      <c r="X62" s="231" t="s">
        <v>13</v>
      </c>
      <c r="Y62" s="231" t="s">
        <v>19</v>
      </c>
      <c r="Z62" s="231" t="s">
        <v>20</v>
      </c>
      <c r="AA62" s="231" t="s">
        <v>66</v>
      </c>
      <c r="AB62" s="231" t="s">
        <v>22</v>
      </c>
      <c r="AC62" s="231" t="s">
        <v>23</v>
      </c>
      <c r="AD62" s="233" t="s">
        <v>24</v>
      </c>
      <c r="AE62" s="231" t="s">
        <v>13</v>
      </c>
      <c r="AF62" s="231" t="s">
        <v>19</v>
      </c>
      <c r="AG62" s="231" t="s">
        <v>67</v>
      </c>
      <c r="AH62" s="231" t="s">
        <v>66</v>
      </c>
      <c r="AI62" s="231" t="s">
        <v>22</v>
      </c>
      <c r="AJ62" s="231" t="s">
        <v>23</v>
      </c>
      <c r="AK62" s="234" t="s">
        <v>24</v>
      </c>
      <c r="AL62" s="230" t="s">
        <v>13</v>
      </c>
    </row>
    <row r="63" spans="1:38" ht="42" customHeight="1" thickBot="1" x14ac:dyDescent="0.45">
      <c r="A63" s="2"/>
      <c r="B63" s="228" t="s">
        <v>68</v>
      </c>
      <c r="C63" s="235">
        <f>SUM(C10+C20+C33+C47+C40+C57)</f>
        <v>1330</v>
      </c>
      <c r="D63" s="235">
        <f t="shared" ref="D63:J63" si="48">SUM(D10+D20+D33+D47+D40+D57)</f>
        <v>930</v>
      </c>
      <c r="E63" s="235">
        <f t="shared" si="48"/>
        <v>120</v>
      </c>
      <c r="F63" s="235">
        <f t="shared" si="48"/>
        <v>235</v>
      </c>
      <c r="G63" s="235">
        <f t="shared" si="48"/>
        <v>565</v>
      </c>
      <c r="H63" s="235">
        <f t="shared" si="48"/>
        <v>400</v>
      </c>
      <c r="I63" s="235">
        <f t="shared" si="48"/>
        <v>40</v>
      </c>
      <c r="J63" s="235">
        <f t="shared" si="48"/>
        <v>90</v>
      </c>
      <c r="K63" s="236">
        <f>SUM(K10+K20+K33+K47+K40+K57)</f>
        <v>80</v>
      </c>
      <c r="L63" s="236">
        <f t="shared" ref="L63:Q63" si="49">SUM(L10+L20+L33+L47+L40+L57)</f>
        <v>175</v>
      </c>
      <c r="M63" s="236">
        <f t="shared" si="49"/>
        <v>68</v>
      </c>
      <c r="N63" s="236">
        <f t="shared" si="49"/>
        <v>20</v>
      </c>
      <c r="O63" s="236">
        <f t="shared" si="49"/>
        <v>0</v>
      </c>
      <c r="P63" s="236">
        <f t="shared" si="49"/>
        <v>2</v>
      </c>
      <c r="Q63" s="236">
        <f t="shared" si="49"/>
        <v>30</v>
      </c>
      <c r="R63" s="236">
        <f>SUM(R10+R20+R33+R47+R40+R57)</f>
        <v>55</v>
      </c>
      <c r="S63" s="236">
        <f t="shared" ref="S63:X63" si="50">SUM(S10+S20+S33+S47+S40+S57)</f>
        <v>185</v>
      </c>
      <c r="T63" s="236">
        <f t="shared" si="50"/>
        <v>146</v>
      </c>
      <c r="U63" s="236">
        <f t="shared" si="50"/>
        <v>0</v>
      </c>
      <c r="V63" s="236">
        <f t="shared" si="50"/>
        <v>15</v>
      </c>
      <c r="W63" s="236">
        <f t="shared" si="50"/>
        <v>2</v>
      </c>
      <c r="X63" s="236">
        <f t="shared" si="50"/>
        <v>30</v>
      </c>
      <c r="Y63" s="236">
        <f>SUM(Y10+Y20+Y33+Y47+Y40+Y57)</f>
        <v>70</v>
      </c>
      <c r="Z63" s="236">
        <f t="shared" ref="Z63:AE63" si="51">SUM(Z10+Z20+Z33+Z47+Z40+Z57)</f>
        <v>205</v>
      </c>
      <c r="AA63" s="236">
        <f t="shared" si="51"/>
        <v>40</v>
      </c>
      <c r="AB63" s="236">
        <f t="shared" si="51"/>
        <v>0</v>
      </c>
      <c r="AC63" s="236">
        <f t="shared" si="51"/>
        <v>30</v>
      </c>
      <c r="AD63" s="236">
        <f t="shared" si="51"/>
        <v>2</v>
      </c>
      <c r="AE63" s="236">
        <f t="shared" si="51"/>
        <v>30</v>
      </c>
      <c r="AF63" s="236">
        <f>SUM(AF10+AF20+AF33+AF47+AF40+AF57)</f>
        <v>30</v>
      </c>
      <c r="AG63" s="236">
        <f t="shared" ref="AG63:AL63" si="52">SUM(AG10+AG20+AG33+AG47+AG40+AG57)</f>
        <v>0</v>
      </c>
      <c r="AH63" s="236">
        <f t="shared" si="52"/>
        <v>146</v>
      </c>
      <c r="AI63" s="236">
        <f t="shared" si="52"/>
        <v>20</v>
      </c>
      <c r="AJ63" s="236">
        <f t="shared" si="52"/>
        <v>45</v>
      </c>
      <c r="AK63" s="236">
        <f t="shared" si="52"/>
        <v>1</v>
      </c>
      <c r="AL63" s="236">
        <f t="shared" si="52"/>
        <v>30</v>
      </c>
    </row>
    <row r="64" spans="1:38" ht="36.75" customHeight="1" thickBot="1" x14ac:dyDescent="0.45">
      <c r="A64" s="2"/>
      <c r="B64" s="51" t="s">
        <v>69</v>
      </c>
      <c r="C64" s="272">
        <f t="shared" ref="C64:C66" si="53">SUM(K64:AL64)</f>
        <v>1330</v>
      </c>
      <c r="D64" s="273"/>
      <c r="E64" s="273"/>
      <c r="F64" s="273"/>
      <c r="G64" s="273"/>
      <c r="H64" s="273"/>
      <c r="I64" s="273"/>
      <c r="J64" s="273"/>
      <c r="K64" s="274">
        <f>SUM(K63:O63)</f>
        <v>343</v>
      </c>
      <c r="L64" s="275"/>
      <c r="M64" s="275"/>
      <c r="N64" s="275"/>
      <c r="O64" s="275"/>
      <c r="P64" s="275"/>
      <c r="Q64" s="275"/>
      <c r="R64" s="276">
        <f>SUM(R63:V63)</f>
        <v>401</v>
      </c>
      <c r="S64" s="275"/>
      <c r="T64" s="275"/>
      <c r="U64" s="275"/>
      <c r="V64" s="275"/>
      <c r="W64" s="275"/>
      <c r="X64" s="275"/>
      <c r="Y64" s="276">
        <f>SUM(Y63:AC63)</f>
        <v>345</v>
      </c>
      <c r="Z64" s="275"/>
      <c r="AA64" s="275"/>
      <c r="AB64" s="275"/>
      <c r="AC64" s="275"/>
      <c r="AD64" s="275"/>
      <c r="AE64" s="275"/>
      <c r="AF64" s="276">
        <f>SUM(AF63:AJ63)</f>
        <v>241</v>
      </c>
      <c r="AG64" s="275"/>
      <c r="AH64" s="275"/>
      <c r="AI64" s="275"/>
      <c r="AJ64" s="275"/>
      <c r="AK64" s="275"/>
      <c r="AL64" s="275"/>
    </row>
    <row r="65" spans="1:38" ht="36.75" customHeight="1" thickBot="1" x14ac:dyDescent="0.45">
      <c r="A65" s="33"/>
      <c r="B65" s="51" t="s">
        <v>81</v>
      </c>
      <c r="C65" s="272">
        <f t="shared" si="53"/>
        <v>930</v>
      </c>
      <c r="D65" s="273"/>
      <c r="E65" s="273"/>
      <c r="F65" s="273"/>
      <c r="G65" s="273"/>
      <c r="H65" s="273"/>
      <c r="I65" s="273"/>
      <c r="J65" s="273"/>
      <c r="K65" s="274">
        <f>K63+L63+O63+N63</f>
        <v>275</v>
      </c>
      <c r="L65" s="275"/>
      <c r="M65" s="275"/>
      <c r="N65" s="275"/>
      <c r="O65" s="275"/>
      <c r="P65" s="275"/>
      <c r="Q65" s="275"/>
      <c r="R65" s="276">
        <f>R63+S63+V63+U63</f>
        <v>255</v>
      </c>
      <c r="S65" s="275"/>
      <c r="T65" s="275"/>
      <c r="U65" s="275"/>
      <c r="V65" s="275"/>
      <c r="W65" s="275"/>
      <c r="X65" s="275"/>
      <c r="Y65" s="276">
        <f>Y63+Z63+AC63+AB63</f>
        <v>305</v>
      </c>
      <c r="Z65" s="275"/>
      <c r="AA65" s="275"/>
      <c r="AB65" s="275"/>
      <c r="AC65" s="275"/>
      <c r="AD65" s="275"/>
      <c r="AE65" s="275"/>
      <c r="AF65" s="276">
        <f>AF63+AG63+AJ63+AI63</f>
        <v>95</v>
      </c>
      <c r="AG65" s="275"/>
      <c r="AH65" s="275"/>
      <c r="AI65" s="275"/>
      <c r="AJ65" s="275"/>
      <c r="AK65" s="275"/>
      <c r="AL65" s="275"/>
    </row>
    <row r="66" spans="1:38" ht="41.25" customHeight="1" thickBot="1" x14ac:dyDescent="0.45">
      <c r="A66" s="34"/>
      <c r="B66" s="31" t="s">
        <v>70</v>
      </c>
      <c r="C66" s="272">
        <f t="shared" si="53"/>
        <v>400</v>
      </c>
      <c r="D66" s="273"/>
      <c r="E66" s="273"/>
      <c r="F66" s="273"/>
      <c r="G66" s="273"/>
      <c r="H66" s="273"/>
      <c r="I66" s="273"/>
      <c r="J66" s="273"/>
      <c r="K66" s="274">
        <f>M63</f>
        <v>68</v>
      </c>
      <c r="L66" s="275"/>
      <c r="M66" s="275"/>
      <c r="N66" s="275"/>
      <c r="O66" s="275"/>
      <c r="P66" s="275"/>
      <c r="Q66" s="275"/>
      <c r="R66" s="276">
        <f>T63</f>
        <v>146</v>
      </c>
      <c r="S66" s="275"/>
      <c r="T66" s="275"/>
      <c r="U66" s="275"/>
      <c r="V66" s="275"/>
      <c r="W66" s="275"/>
      <c r="X66" s="275"/>
      <c r="Y66" s="276">
        <f>AA63</f>
        <v>40</v>
      </c>
      <c r="Z66" s="275"/>
      <c r="AA66" s="275"/>
      <c r="AB66" s="275"/>
      <c r="AC66" s="275"/>
      <c r="AD66" s="275"/>
      <c r="AE66" s="275"/>
      <c r="AF66" s="276">
        <f>AH63</f>
        <v>146</v>
      </c>
      <c r="AG66" s="275"/>
      <c r="AH66" s="275"/>
      <c r="AI66" s="275"/>
      <c r="AJ66" s="275"/>
      <c r="AK66" s="275"/>
      <c r="AL66" s="275"/>
    </row>
    <row r="67" spans="1:38" ht="19.5" customHeight="1" x14ac:dyDescent="0.4">
      <c r="A67" s="11"/>
      <c r="B67" s="35"/>
      <c r="C67" s="35"/>
      <c r="D67" s="36"/>
      <c r="E67" s="36"/>
      <c r="F67" s="37"/>
      <c r="G67" s="37"/>
      <c r="H67" s="37"/>
      <c r="I67" s="37"/>
      <c r="J67" s="37"/>
      <c r="K67" s="7"/>
      <c r="L67" s="7"/>
      <c r="M67" s="7"/>
      <c r="N67" s="7"/>
      <c r="O67" s="7"/>
      <c r="P67" s="7"/>
      <c r="Q67" s="7"/>
      <c r="R67" s="22"/>
      <c r="S67" s="22"/>
      <c r="T67" s="22"/>
      <c r="U67" s="22"/>
      <c r="V67" s="22"/>
      <c r="W67" s="22"/>
      <c r="X67" s="22"/>
      <c r="Y67" s="38"/>
      <c r="Z67" s="38"/>
      <c r="AA67" s="38"/>
      <c r="AB67" s="38"/>
      <c r="AC67" s="38"/>
      <c r="AD67" s="30"/>
      <c r="AE67" s="30"/>
      <c r="AF67" s="38"/>
      <c r="AG67" s="38"/>
      <c r="AH67" s="38"/>
      <c r="AI67" s="38"/>
      <c r="AJ67" s="38"/>
      <c r="AK67" s="30"/>
      <c r="AL67" s="30"/>
    </row>
    <row r="68" spans="1:38" ht="22.5" hidden="1" customHeight="1" x14ac:dyDescent="0.4">
      <c r="A68" s="11"/>
    </row>
    <row r="69" spans="1:38" ht="24.75" customHeight="1" x14ac:dyDescent="0.4">
      <c r="A69" s="11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</row>
    <row r="70" spans="1:38" ht="22.5" customHeight="1" x14ac:dyDescent="0.4">
      <c r="A70" s="11"/>
      <c r="B70" s="3" t="s">
        <v>71</v>
      </c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</row>
    <row r="71" spans="1:38" ht="12.75" customHeight="1" x14ac:dyDescent="0.25">
      <c r="A71" s="39"/>
      <c r="B71" s="40"/>
      <c r="C71" s="40"/>
      <c r="D71" s="40"/>
      <c r="E71" s="40"/>
      <c r="F71" s="40"/>
      <c r="G71" s="40"/>
      <c r="H71" s="40"/>
      <c r="I71" s="40"/>
      <c r="J71" s="40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</row>
    <row r="72" spans="1:38" ht="12.75" customHeight="1" x14ac:dyDescent="0.25">
      <c r="A72" s="39"/>
      <c r="B72" s="40"/>
      <c r="C72" s="40"/>
      <c r="D72" s="40"/>
      <c r="E72" s="40"/>
      <c r="F72" s="40"/>
      <c r="G72" s="40"/>
      <c r="H72" s="40"/>
      <c r="I72" s="40"/>
      <c r="J72" s="40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40"/>
      <c r="Z72" s="40"/>
      <c r="AA72" s="40"/>
      <c r="AB72" s="40"/>
      <c r="AC72" s="40"/>
      <c r="AD72" s="40"/>
      <c r="AE72" s="40"/>
      <c r="AF72" s="40"/>
      <c r="AG72" s="40"/>
      <c r="AH72" s="40"/>
      <c r="AI72" s="40"/>
      <c r="AJ72" s="40"/>
      <c r="AK72" s="40"/>
      <c r="AL72" s="40"/>
    </row>
    <row r="73" spans="1:38" ht="12.75" customHeight="1" x14ac:dyDescent="0.25">
      <c r="A73" s="39"/>
      <c r="B73" s="40"/>
      <c r="C73" s="40"/>
      <c r="D73" s="40"/>
      <c r="E73" s="40"/>
      <c r="F73" s="40"/>
      <c r="G73" s="40"/>
      <c r="H73" s="40"/>
      <c r="I73" s="40"/>
      <c r="J73" s="40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</row>
    <row r="74" spans="1:38" ht="12.75" customHeight="1" x14ac:dyDescent="0.25">
      <c r="A74" s="39"/>
      <c r="B74" s="40"/>
      <c r="C74" s="40"/>
      <c r="D74" s="40"/>
      <c r="E74" s="40"/>
      <c r="F74" s="40"/>
      <c r="G74" s="40"/>
      <c r="H74" s="40"/>
      <c r="I74" s="40"/>
      <c r="J74" s="40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</row>
    <row r="75" spans="1:38" ht="12.75" customHeight="1" x14ac:dyDescent="0.25">
      <c r="A75" s="39"/>
      <c r="B75" s="40"/>
      <c r="C75" s="40"/>
      <c r="D75" s="40"/>
      <c r="E75" s="40"/>
      <c r="F75" s="40"/>
      <c r="G75" s="40"/>
      <c r="H75" s="40"/>
      <c r="I75" s="40"/>
      <c r="J75" s="40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</row>
    <row r="76" spans="1:38" ht="12.75" customHeight="1" x14ac:dyDescent="0.25">
      <c r="A76" s="39"/>
      <c r="B76" s="40"/>
      <c r="C76" s="40"/>
      <c r="D76" s="40"/>
      <c r="E76" s="40"/>
      <c r="F76" s="40"/>
      <c r="G76" s="40"/>
      <c r="H76" s="40"/>
      <c r="I76" s="40"/>
      <c r="J76" s="40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</row>
    <row r="77" spans="1:38" ht="12.75" customHeight="1" x14ac:dyDescent="0.25">
      <c r="A77" s="39"/>
      <c r="B77" s="40"/>
      <c r="C77" s="40"/>
      <c r="D77" s="40"/>
      <c r="E77" s="40"/>
      <c r="F77" s="40"/>
      <c r="G77" s="40"/>
      <c r="H77" s="40"/>
      <c r="I77" s="40"/>
      <c r="J77" s="40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40"/>
      <c r="Z77" s="40"/>
      <c r="AA77" s="40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0"/>
    </row>
    <row r="78" spans="1:38" ht="12.75" customHeight="1" x14ac:dyDescent="0.25">
      <c r="A78" s="39"/>
      <c r="B78" s="40"/>
      <c r="C78" s="40"/>
      <c r="D78" s="40"/>
      <c r="E78" s="40"/>
      <c r="F78" s="40"/>
      <c r="G78" s="40"/>
      <c r="H78" s="40"/>
      <c r="I78" s="40"/>
      <c r="J78" s="40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</row>
    <row r="79" spans="1:38" ht="12.75" customHeight="1" x14ac:dyDescent="0.25">
      <c r="A79" s="39"/>
      <c r="B79" s="40"/>
      <c r="C79" s="40"/>
      <c r="D79" s="40"/>
      <c r="E79" s="40"/>
      <c r="F79" s="40"/>
      <c r="G79" s="40"/>
      <c r="H79" s="40"/>
      <c r="I79" s="40"/>
      <c r="J79" s="40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</row>
    <row r="80" spans="1:38" ht="12.75" customHeight="1" x14ac:dyDescent="0.25">
      <c r="A80" s="39"/>
      <c r="B80" s="40"/>
      <c r="C80" s="40"/>
      <c r="D80" s="40"/>
      <c r="E80" s="40"/>
      <c r="F80" s="40"/>
      <c r="G80" s="40"/>
      <c r="H80" s="40"/>
      <c r="I80" s="40"/>
      <c r="J80" s="40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40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</row>
    <row r="81" spans="1:38" ht="12.75" customHeight="1" x14ac:dyDescent="0.25">
      <c r="A81" s="39"/>
      <c r="B81" s="40"/>
      <c r="C81" s="40"/>
      <c r="D81" s="40"/>
      <c r="E81" s="40"/>
      <c r="F81" s="40"/>
      <c r="G81" s="40"/>
      <c r="H81" s="40"/>
      <c r="I81" s="40"/>
      <c r="J81" s="40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</row>
    <row r="82" spans="1:38" ht="12.75" customHeight="1" x14ac:dyDescent="0.25">
      <c r="A82" s="39"/>
      <c r="B82" s="40"/>
      <c r="C82" s="40"/>
      <c r="D82" s="40"/>
      <c r="E82" s="40"/>
      <c r="F82" s="40"/>
      <c r="G82" s="40"/>
      <c r="H82" s="40"/>
      <c r="I82" s="40"/>
      <c r="J82" s="40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</row>
    <row r="83" spans="1:38" ht="12.75" customHeight="1" x14ac:dyDescent="0.25">
      <c r="A83" s="39"/>
      <c r="B83" s="40"/>
      <c r="C83" s="40"/>
      <c r="D83" s="40"/>
      <c r="E83" s="40"/>
      <c r="F83" s="40"/>
      <c r="G83" s="40"/>
      <c r="H83" s="40"/>
      <c r="I83" s="40"/>
      <c r="J83" s="40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</row>
    <row r="84" spans="1:38" ht="12.75" customHeight="1" x14ac:dyDescent="0.25">
      <c r="A84" s="39"/>
      <c r="B84" s="40"/>
      <c r="C84" s="40"/>
      <c r="D84" s="40"/>
      <c r="E84" s="40"/>
      <c r="F84" s="40"/>
      <c r="G84" s="40"/>
      <c r="H84" s="40"/>
      <c r="I84" s="40"/>
      <c r="J84" s="40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0"/>
      <c r="AL84" s="40"/>
    </row>
    <row r="85" spans="1:38" ht="12.75" customHeight="1" x14ac:dyDescent="0.25">
      <c r="A85" s="39"/>
      <c r="B85" s="40"/>
      <c r="C85" s="40"/>
      <c r="D85" s="40"/>
      <c r="E85" s="40"/>
      <c r="F85" s="40"/>
      <c r="G85" s="40"/>
      <c r="H85" s="40"/>
      <c r="I85" s="40"/>
      <c r="J85" s="40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</row>
    <row r="86" spans="1:38" ht="12.75" customHeight="1" x14ac:dyDescent="0.25">
      <c r="A86" s="39"/>
      <c r="B86" s="40"/>
      <c r="C86" s="40"/>
      <c r="D86" s="40"/>
      <c r="E86" s="40"/>
      <c r="F86" s="40"/>
      <c r="G86" s="40"/>
      <c r="H86" s="40"/>
      <c r="I86" s="40"/>
      <c r="J86" s="40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</row>
    <row r="87" spans="1:38" ht="12.75" customHeight="1" x14ac:dyDescent="0.25">
      <c r="A87" s="39"/>
      <c r="B87" s="40"/>
      <c r="C87" s="40"/>
      <c r="D87" s="40"/>
      <c r="E87" s="40"/>
      <c r="F87" s="40"/>
      <c r="G87" s="40"/>
      <c r="H87" s="40"/>
      <c r="I87" s="40"/>
      <c r="J87" s="40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40"/>
    </row>
    <row r="88" spans="1:38" ht="12.75" customHeight="1" x14ac:dyDescent="0.25">
      <c r="A88" s="39"/>
      <c r="B88" s="40"/>
      <c r="C88" s="40"/>
      <c r="D88" s="40"/>
      <c r="E88" s="40"/>
      <c r="F88" s="40"/>
      <c r="G88" s="40"/>
      <c r="H88" s="40"/>
      <c r="I88" s="40"/>
      <c r="J88" s="40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</row>
    <row r="89" spans="1:38" ht="12.75" customHeight="1" x14ac:dyDescent="0.25">
      <c r="A89" s="39"/>
      <c r="B89" s="40"/>
      <c r="C89" s="40"/>
      <c r="D89" s="40"/>
      <c r="E89" s="40"/>
      <c r="F89" s="40"/>
      <c r="G89" s="40"/>
      <c r="H89" s="40"/>
      <c r="I89" s="40"/>
      <c r="J89" s="40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</row>
    <row r="90" spans="1:38" ht="12.75" customHeight="1" x14ac:dyDescent="0.25">
      <c r="A90" s="39"/>
      <c r="B90" s="40"/>
      <c r="C90" s="40"/>
      <c r="D90" s="40"/>
      <c r="E90" s="40"/>
      <c r="F90" s="40"/>
      <c r="G90" s="40"/>
      <c r="H90" s="40"/>
      <c r="I90" s="40"/>
      <c r="J90" s="40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</row>
    <row r="91" spans="1:38" ht="12.75" customHeight="1" x14ac:dyDescent="0.25">
      <c r="A91" s="39"/>
      <c r="B91" s="40"/>
      <c r="C91" s="40"/>
      <c r="D91" s="40"/>
      <c r="E91" s="40"/>
      <c r="F91" s="40"/>
      <c r="G91" s="40"/>
      <c r="H91" s="40"/>
      <c r="I91" s="40"/>
      <c r="J91" s="40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</row>
    <row r="92" spans="1:38" ht="12.75" customHeight="1" x14ac:dyDescent="0.25">
      <c r="A92" s="39"/>
      <c r="B92" s="40"/>
      <c r="C92" s="40"/>
      <c r="D92" s="40"/>
      <c r="E92" s="40"/>
      <c r="F92" s="40"/>
      <c r="G92" s="40"/>
      <c r="H92" s="40"/>
      <c r="I92" s="40"/>
      <c r="J92" s="40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</row>
    <row r="93" spans="1:38" ht="12.75" customHeight="1" x14ac:dyDescent="0.25">
      <c r="A93" s="39"/>
      <c r="B93" s="40"/>
      <c r="C93" s="40"/>
      <c r="D93" s="40"/>
      <c r="E93" s="40"/>
      <c r="F93" s="40"/>
      <c r="G93" s="40"/>
      <c r="H93" s="40"/>
      <c r="I93" s="40"/>
      <c r="J93" s="40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</row>
    <row r="94" spans="1:38" ht="12.75" customHeight="1" x14ac:dyDescent="0.25">
      <c r="A94" s="39"/>
      <c r="B94" s="40"/>
      <c r="C94" s="40"/>
      <c r="D94" s="40"/>
      <c r="E94" s="40"/>
      <c r="F94" s="40"/>
      <c r="G94" s="40"/>
      <c r="H94" s="40"/>
      <c r="I94" s="40"/>
      <c r="J94" s="40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</row>
    <row r="95" spans="1:38" ht="12.75" customHeight="1" x14ac:dyDescent="0.25">
      <c r="A95" s="39"/>
      <c r="B95" s="40"/>
      <c r="C95" s="40"/>
      <c r="D95" s="40"/>
      <c r="E95" s="40"/>
      <c r="F95" s="40"/>
      <c r="G95" s="40"/>
      <c r="H95" s="40"/>
      <c r="I95" s="40"/>
      <c r="J95" s="40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</row>
    <row r="96" spans="1:38" ht="12.75" customHeight="1" x14ac:dyDescent="0.25">
      <c r="A96" s="39"/>
      <c r="B96" s="40"/>
      <c r="C96" s="40"/>
      <c r="D96" s="40"/>
      <c r="E96" s="40"/>
      <c r="F96" s="40"/>
      <c r="G96" s="40"/>
      <c r="H96" s="40"/>
      <c r="I96" s="40"/>
      <c r="J96" s="40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</row>
    <row r="97" spans="1:38" ht="12.75" customHeight="1" x14ac:dyDescent="0.25">
      <c r="A97" s="39"/>
      <c r="B97" s="40"/>
      <c r="C97" s="40"/>
      <c r="D97" s="40"/>
      <c r="E97" s="40"/>
      <c r="F97" s="40"/>
      <c r="G97" s="40"/>
      <c r="H97" s="40"/>
      <c r="I97" s="40"/>
      <c r="J97" s="40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</row>
    <row r="98" spans="1:38" ht="12.75" customHeight="1" x14ac:dyDescent="0.25">
      <c r="A98" s="39"/>
      <c r="B98" s="40"/>
      <c r="C98" s="40"/>
      <c r="D98" s="40"/>
      <c r="E98" s="40"/>
      <c r="F98" s="40"/>
      <c r="G98" s="40"/>
      <c r="H98" s="40"/>
      <c r="I98" s="40"/>
      <c r="J98" s="40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</row>
    <row r="99" spans="1:38" ht="12.75" customHeight="1" x14ac:dyDescent="0.25">
      <c r="A99" s="39"/>
      <c r="B99" s="40"/>
      <c r="C99" s="40"/>
      <c r="D99" s="40"/>
      <c r="E99" s="40"/>
      <c r="F99" s="40"/>
      <c r="G99" s="40"/>
      <c r="H99" s="40"/>
      <c r="I99" s="40"/>
      <c r="J99" s="40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40"/>
      <c r="Z99" s="40"/>
      <c r="AA99" s="40"/>
      <c r="AB99" s="40"/>
      <c r="AC99" s="40"/>
      <c r="AD99" s="40"/>
      <c r="AE99" s="40"/>
      <c r="AF99" s="40"/>
      <c r="AG99" s="40"/>
      <c r="AH99" s="40"/>
      <c r="AI99" s="40"/>
      <c r="AJ99" s="40"/>
      <c r="AK99" s="40"/>
      <c r="AL99" s="40"/>
    </row>
    <row r="100" spans="1:38" ht="12.75" customHeight="1" x14ac:dyDescent="0.25">
      <c r="A100" s="39"/>
      <c r="B100" s="40"/>
      <c r="C100" s="40"/>
      <c r="D100" s="40"/>
      <c r="E100" s="40"/>
      <c r="F100" s="40"/>
      <c r="G100" s="40"/>
      <c r="H100" s="40"/>
      <c r="I100" s="40"/>
      <c r="J100" s="40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</row>
    <row r="101" spans="1:38" ht="12.75" customHeight="1" x14ac:dyDescent="0.25">
      <c r="A101" s="39"/>
      <c r="B101" s="40"/>
      <c r="C101" s="40"/>
      <c r="D101" s="40"/>
      <c r="E101" s="40"/>
      <c r="F101" s="40"/>
      <c r="G101" s="40"/>
      <c r="H101" s="40"/>
      <c r="I101" s="40"/>
      <c r="J101" s="40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</row>
    <row r="102" spans="1:38" ht="12.75" customHeight="1" x14ac:dyDescent="0.25">
      <c r="A102" s="39"/>
      <c r="B102" s="40"/>
      <c r="C102" s="40"/>
      <c r="D102" s="40"/>
      <c r="E102" s="40"/>
      <c r="F102" s="40"/>
      <c r="G102" s="40"/>
      <c r="H102" s="40"/>
      <c r="I102" s="40"/>
      <c r="J102" s="40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</row>
    <row r="103" spans="1:38" ht="12.75" customHeight="1" x14ac:dyDescent="0.25">
      <c r="A103" s="39"/>
      <c r="B103" s="40"/>
      <c r="C103" s="40"/>
      <c r="D103" s="40"/>
      <c r="E103" s="40"/>
      <c r="F103" s="40"/>
      <c r="G103" s="40"/>
      <c r="H103" s="40"/>
      <c r="I103" s="40"/>
      <c r="J103" s="40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</row>
    <row r="104" spans="1:38" ht="12.75" customHeight="1" x14ac:dyDescent="0.25">
      <c r="A104" s="39"/>
      <c r="B104" s="40"/>
      <c r="C104" s="40"/>
      <c r="D104" s="40"/>
      <c r="E104" s="40"/>
      <c r="F104" s="40"/>
      <c r="G104" s="40"/>
      <c r="H104" s="40"/>
      <c r="I104" s="40"/>
      <c r="J104" s="40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</row>
    <row r="105" spans="1:38" ht="12.75" customHeight="1" x14ac:dyDescent="0.25">
      <c r="A105" s="39"/>
      <c r="B105" s="40"/>
      <c r="C105" s="40"/>
      <c r="D105" s="40"/>
      <c r="E105" s="40"/>
      <c r="F105" s="40"/>
      <c r="G105" s="40"/>
      <c r="H105" s="40"/>
      <c r="I105" s="40"/>
      <c r="J105" s="40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</row>
    <row r="106" spans="1:38" ht="12.75" customHeight="1" x14ac:dyDescent="0.25">
      <c r="A106" s="39"/>
      <c r="B106" s="40"/>
      <c r="C106" s="40"/>
      <c r="D106" s="40"/>
      <c r="E106" s="40"/>
      <c r="F106" s="40"/>
      <c r="G106" s="40"/>
      <c r="H106" s="40"/>
      <c r="I106" s="40"/>
      <c r="J106" s="40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40"/>
      <c r="Z106" s="40"/>
      <c r="AA106" s="40"/>
      <c r="AB106" s="40"/>
      <c r="AC106" s="40"/>
      <c r="AD106" s="40"/>
      <c r="AE106" s="40"/>
      <c r="AF106" s="40"/>
      <c r="AG106" s="40"/>
      <c r="AH106" s="40"/>
      <c r="AI106" s="40"/>
      <c r="AJ106" s="40"/>
      <c r="AK106" s="40"/>
      <c r="AL106" s="40"/>
    </row>
    <row r="107" spans="1:38" ht="12.75" customHeight="1" x14ac:dyDescent="0.25">
      <c r="A107" s="39"/>
      <c r="B107" s="40"/>
      <c r="C107" s="40"/>
      <c r="D107" s="40"/>
      <c r="E107" s="40"/>
      <c r="F107" s="40"/>
      <c r="G107" s="40"/>
      <c r="H107" s="40"/>
      <c r="I107" s="40"/>
      <c r="J107" s="40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40"/>
      <c r="Z107" s="40"/>
      <c r="AA107" s="40"/>
      <c r="AB107" s="40"/>
      <c r="AC107" s="40"/>
      <c r="AD107" s="40"/>
      <c r="AE107" s="40"/>
      <c r="AF107" s="40"/>
      <c r="AG107" s="40"/>
      <c r="AH107" s="40"/>
      <c r="AI107" s="40"/>
      <c r="AJ107" s="40"/>
      <c r="AK107" s="40"/>
      <c r="AL107" s="40"/>
    </row>
    <row r="108" spans="1:38" ht="12.75" customHeight="1" x14ac:dyDescent="0.25">
      <c r="A108" s="39"/>
      <c r="B108" s="40"/>
      <c r="C108" s="40"/>
      <c r="D108" s="40"/>
      <c r="E108" s="40"/>
      <c r="F108" s="40"/>
      <c r="G108" s="40"/>
      <c r="H108" s="40"/>
      <c r="I108" s="40"/>
      <c r="J108" s="40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40"/>
      <c r="Z108" s="40"/>
      <c r="AA108" s="40"/>
      <c r="AB108" s="40"/>
      <c r="AC108" s="40"/>
      <c r="AD108" s="40"/>
      <c r="AE108" s="40"/>
      <c r="AF108" s="40"/>
      <c r="AG108" s="40"/>
      <c r="AH108" s="40"/>
      <c r="AI108" s="40"/>
      <c r="AJ108" s="40"/>
      <c r="AK108" s="40"/>
      <c r="AL108" s="40"/>
    </row>
    <row r="109" spans="1:38" ht="12.75" customHeight="1" x14ac:dyDescent="0.25">
      <c r="A109" s="39"/>
      <c r="B109" s="40"/>
      <c r="C109" s="40"/>
      <c r="D109" s="40"/>
      <c r="E109" s="40"/>
      <c r="F109" s="40"/>
      <c r="G109" s="40"/>
      <c r="H109" s="40"/>
      <c r="I109" s="40"/>
      <c r="J109" s="40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40"/>
      <c r="Z109" s="40"/>
      <c r="AA109" s="40"/>
      <c r="AB109" s="40"/>
      <c r="AC109" s="40"/>
      <c r="AD109" s="40"/>
      <c r="AE109" s="40"/>
      <c r="AF109" s="40"/>
      <c r="AG109" s="40"/>
      <c r="AH109" s="40"/>
      <c r="AI109" s="40"/>
      <c r="AJ109" s="40"/>
      <c r="AK109" s="40"/>
      <c r="AL109" s="40"/>
    </row>
    <row r="110" spans="1:38" ht="12.75" customHeight="1" x14ac:dyDescent="0.25">
      <c r="A110" s="39"/>
      <c r="B110" s="40"/>
      <c r="C110" s="40"/>
      <c r="D110" s="40"/>
      <c r="E110" s="40"/>
      <c r="F110" s="40"/>
      <c r="G110" s="40"/>
      <c r="H110" s="40"/>
      <c r="I110" s="40"/>
      <c r="J110" s="40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40"/>
      <c r="Z110" s="40"/>
      <c r="AA110" s="40"/>
      <c r="AB110" s="40"/>
      <c r="AC110" s="40"/>
      <c r="AD110" s="40"/>
      <c r="AE110" s="40"/>
      <c r="AF110" s="40"/>
      <c r="AG110" s="40"/>
      <c r="AH110" s="40"/>
      <c r="AI110" s="40"/>
      <c r="AJ110" s="40"/>
      <c r="AK110" s="40"/>
      <c r="AL110" s="40"/>
    </row>
    <row r="111" spans="1:38" ht="12.75" customHeight="1" x14ac:dyDescent="0.25">
      <c r="A111" s="39"/>
      <c r="B111" s="40"/>
      <c r="C111" s="40"/>
      <c r="D111" s="40"/>
      <c r="E111" s="40"/>
      <c r="F111" s="40"/>
      <c r="G111" s="40"/>
      <c r="H111" s="40"/>
      <c r="I111" s="40"/>
      <c r="J111" s="40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40"/>
      <c r="Z111" s="40"/>
      <c r="AA111" s="40"/>
      <c r="AB111" s="40"/>
      <c r="AC111" s="40"/>
      <c r="AD111" s="40"/>
      <c r="AE111" s="40"/>
      <c r="AF111" s="40"/>
      <c r="AG111" s="40"/>
      <c r="AH111" s="40"/>
      <c r="AI111" s="40"/>
      <c r="AJ111" s="40"/>
      <c r="AK111" s="40"/>
      <c r="AL111" s="40"/>
    </row>
    <row r="112" spans="1:38" ht="12.75" customHeight="1" x14ac:dyDescent="0.25">
      <c r="A112" s="39"/>
      <c r="B112" s="40"/>
      <c r="C112" s="40"/>
      <c r="D112" s="40"/>
      <c r="E112" s="40"/>
      <c r="F112" s="40"/>
      <c r="G112" s="40"/>
      <c r="H112" s="40"/>
      <c r="I112" s="40"/>
      <c r="J112" s="40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40"/>
      <c r="Z112" s="40"/>
      <c r="AA112" s="40"/>
      <c r="AB112" s="40"/>
      <c r="AC112" s="40"/>
      <c r="AD112" s="40"/>
      <c r="AE112" s="40"/>
      <c r="AF112" s="40"/>
      <c r="AG112" s="40"/>
      <c r="AH112" s="40"/>
      <c r="AI112" s="40"/>
      <c r="AJ112" s="40"/>
      <c r="AK112" s="40"/>
      <c r="AL112" s="40"/>
    </row>
    <row r="113" spans="1:38" ht="12.75" customHeight="1" x14ac:dyDescent="0.25">
      <c r="A113" s="39"/>
      <c r="B113" s="40"/>
      <c r="C113" s="40"/>
      <c r="D113" s="40"/>
      <c r="E113" s="40"/>
      <c r="F113" s="40"/>
      <c r="G113" s="40"/>
      <c r="H113" s="40"/>
      <c r="I113" s="40"/>
      <c r="J113" s="40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40"/>
      <c r="Z113" s="40"/>
      <c r="AA113" s="40"/>
      <c r="AB113" s="40"/>
      <c r="AC113" s="40"/>
      <c r="AD113" s="40"/>
      <c r="AE113" s="40"/>
      <c r="AF113" s="40"/>
      <c r="AG113" s="40"/>
      <c r="AH113" s="40"/>
      <c r="AI113" s="40"/>
      <c r="AJ113" s="40"/>
      <c r="AK113" s="40"/>
      <c r="AL113" s="40"/>
    </row>
    <row r="114" spans="1:38" ht="12.75" customHeight="1" x14ac:dyDescent="0.25">
      <c r="A114" s="39"/>
      <c r="B114" s="40"/>
      <c r="C114" s="40"/>
      <c r="D114" s="40"/>
      <c r="E114" s="40"/>
      <c r="F114" s="40"/>
      <c r="G114" s="40"/>
      <c r="H114" s="40"/>
      <c r="I114" s="40"/>
      <c r="J114" s="40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40"/>
      <c r="Z114" s="40"/>
      <c r="AA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40"/>
      <c r="AL114" s="40"/>
    </row>
    <row r="115" spans="1:38" ht="12.75" customHeight="1" x14ac:dyDescent="0.25">
      <c r="A115" s="39"/>
      <c r="B115" s="40"/>
      <c r="C115" s="40"/>
      <c r="D115" s="40"/>
      <c r="E115" s="40"/>
      <c r="F115" s="40"/>
      <c r="G115" s="40"/>
      <c r="H115" s="40"/>
      <c r="I115" s="40"/>
      <c r="J115" s="40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40"/>
      <c r="Z115" s="40"/>
      <c r="AA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40"/>
      <c r="AL115" s="40"/>
    </row>
    <row r="116" spans="1:38" ht="12.75" customHeight="1" x14ac:dyDescent="0.25">
      <c r="A116" s="39"/>
      <c r="B116" s="40"/>
      <c r="C116" s="40"/>
      <c r="D116" s="40"/>
      <c r="E116" s="40"/>
      <c r="F116" s="40"/>
      <c r="G116" s="40"/>
      <c r="H116" s="40"/>
      <c r="I116" s="40"/>
      <c r="J116" s="40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40"/>
      <c r="Z116" s="40"/>
      <c r="AA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40"/>
      <c r="AL116" s="40"/>
    </row>
    <row r="117" spans="1:38" ht="12.75" customHeight="1" x14ac:dyDescent="0.25">
      <c r="A117" s="39"/>
      <c r="B117" s="40"/>
      <c r="C117" s="40"/>
      <c r="D117" s="40"/>
      <c r="E117" s="40"/>
      <c r="F117" s="40"/>
      <c r="G117" s="40"/>
      <c r="H117" s="40"/>
      <c r="I117" s="40"/>
      <c r="J117" s="40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</row>
    <row r="118" spans="1:38" ht="12.75" customHeight="1" x14ac:dyDescent="0.25">
      <c r="A118" s="39"/>
      <c r="B118" s="40"/>
      <c r="C118" s="40"/>
      <c r="D118" s="40"/>
      <c r="E118" s="40"/>
      <c r="F118" s="40"/>
      <c r="G118" s="40"/>
      <c r="H118" s="40"/>
      <c r="I118" s="40"/>
      <c r="J118" s="40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</row>
    <row r="119" spans="1:38" ht="12.75" customHeight="1" x14ac:dyDescent="0.25">
      <c r="A119" s="39"/>
      <c r="B119" s="40"/>
      <c r="C119" s="40"/>
      <c r="D119" s="40"/>
      <c r="E119" s="40"/>
      <c r="F119" s="40"/>
      <c r="G119" s="40"/>
      <c r="H119" s="40"/>
      <c r="I119" s="40"/>
      <c r="J119" s="40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40"/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40"/>
    </row>
    <row r="120" spans="1:38" ht="12.75" customHeight="1" x14ac:dyDescent="0.25">
      <c r="A120" s="39"/>
      <c r="B120" s="40"/>
      <c r="C120" s="40"/>
      <c r="D120" s="40"/>
      <c r="E120" s="40"/>
      <c r="F120" s="40"/>
      <c r="G120" s="40"/>
      <c r="H120" s="40"/>
      <c r="I120" s="40"/>
      <c r="J120" s="40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40"/>
      <c r="Z120" s="40"/>
      <c r="AA120" s="40"/>
      <c r="AB120" s="40"/>
      <c r="AC120" s="40"/>
      <c r="AD120" s="40"/>
      <c r="AE120" s="40"/>
      <c r="AF120" s="40"/>
      <c r="AG120" s="40"/>
      <c r="AH120" s="40"/>
      <c r="AI120" s="40"/>
      <c r="AJ120" s="40"/>
      <c r="AK120" s="40"/>
      <c r="AL120" s="40"/>
    </row>
    <row r="121" spans="1:38" ht="12.75" customHeight="1" x14ac:dyDescent="0.25">
      <c r="A121" s="39"/>
      <c r="B121" s="40"/>
      <c r="C121" s="40"/>
      <c r="D121" s="40"/>
      <c r="E121" s="40"/>
      <c r="F121" s="40"/>
      <c r="G121" s="40"/>
      <c r="H121" s="40"/>
      <c r="I121" s="40"/>
      <c r="J121" s="40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40"/>
      <c r="Z121" s="40"/>
      <c r="AA121" s="40"/>
      <c r="AB121" s="40"/>
      <c r="AC121" s="40"/>
      <c r="AD121" s="40"/>
      <c r="AE121" s="40"/>
      <c r="AF121" s="40"/>
      <c r="AG121" s="40"/>
      <c r="AH121" s="40"/>
      <c r="AI121" s="40"/>
      <c r="AJ121" s="40"/>
      <c r="AK121" s="40"/>
      <c r="AL121" s="40"/>
    </row>
    <row r="122" spans="1:38" ht="12.75" customHeight="1" x14ac:dyDescent="0.25">
      <c r="A122" s="39"/>
      <c r="B122" s="40"/>
      <c r="C122" s="40"/>
      <c r="D122" s="40"/>
      <c r="E122" s="40"/>
      <c r="F122" s="40"/>
      <c r="G122" s="40"/>
      <c r="H122" s="40"/>
      <c r="I122" s="40"/>
      <c r="J122" s="40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40"/>
      <c r="Z122" s="40"/>
      <c r="AA122" s="40"/>
      <c r="AB122" s="40"/>
      <c r="AC122" s="40"/>
      <c r="AD122" s="40"/>
      <c r="AE122" s="40"/>
      <c r="AF122" s="40"/>
      <c r="AG122" s="40"/>
      <c r="AH122" s="40"/>
      <c r="AI122" s="40"/>
      <c r="AJ122" s="40"/>
      <c r="AK122" s="40"/>
      <c r="AL122" s="40"/>
    </row>
    <row r="123" spans="1:38" ht="12.75" customHeight="1" x14ac:dyDescent="0.25">
      <c r="A123" s="39"/>
      <c r="B123" s="40"/>
      <c r="C123" s="40"/>
      <c r="D123" s="40"/>
      <c r="E123" s="40"/>
      <c r="F123" s="40"/>
      <c r="G123" s="40"/>
      <c r="H123" s="40"/>
      <c r="I123" s="40"/>
      <c r="J123" s="40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40"/>
      <c r="Z123" s="40"/>
      <c r="AA123" s="40"/>
      <c r="AB123" s="40"/>
      <c r="AC123" s="40"/>
      <c r="AD123" s="40"/>
      <c r="AE123" s="40"/>
      <c r="AF123" s="40"/>
      <c r="AG123" s="40"/>
      <c r="AH123" s="40"/>
      <c r="AI123" s="40"/>
      <c r="AJ123" s="40"/>
      <c r="AK123" s="40"/>
      <c r="AL123" s="40"/>
    </row>
    <row r="124" spans="1:38" ht="12.75" customHeight="1" x14ac:dyDescent="0.25">
      <c r="A124" s="39"/>
      <c r="B124" s="40"/>
      <c r="C124" s="40"/>
      <c r="D124" s="40"/>
      <c r="E124" s="40"/>
      <c r="F124" s="40"/>
      <c r="G124" s="40"/>
      <c r="H124" s="40"/>
      <c r="I124" s="40"/>
      <c r="J124" s="40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40"/>
      <c r="Z124" s="40"/>
      <c r="AA124" s="40"/>
      <c r="AB124" s="40"/>
      <c r="AC124" s="40"/>
      <c r="AD124" s="40"/>
      <c r="AE124" s="40"/>
      <c r="AF124" s="40"/>
      <c r="AG124" s="40"/>
      <c r="AH124" s="40"/>
      <c r="AI124" s="40"/>
      <c r="AJ124" s="40"/>
      <c r="AK124" s="40"/>
      <c r="AL124" s="40"/>
    </row>
    <row r="125" spans="1:38" ht="12.75" customHeight="1" x14ac:dyDescent="0.25">
      <c r="A125" s="39"/>
      <c r="B125" s="40"/>
      <c r="C125" s="40"/>
      <c r="D125" s="40"/>
      <c r="E125" s="40"/>
      <c r="F125" s="40"/>
      <c r="G125" s="40"/>
      <c r="H125" s="40"/>
      <c r="I125" s="40"/>
      <c r="J125" s="40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40"/>
      <c r="Z125" s="40"/>
      <c r="AA125" s="40"/>
      <c r="AB125" s="40"/>
      <c r="AC125" s="40"/>
      <c r="AD125" s="40"/>
      <c r="AE125" s="40"/>
      <c r="AF125" s="40"/>
      <c r="AG125" s="40"/>
      <c r="AH125" s="40"/>
      <c r="AI125" s="40"/>
      <c r="AJ125" s="40"/>
      <c r="AK125" s="40"/>
      <c r="AL125" s="40"/>
    </row>
    <row r="126" spans="1:38" ht="12.75" customHeight="1" x14ac:dyDescent="0.25">
      <c r="A126" s="39"/>
      <c r="B126" s="40"/>
      <c r="C126" s="40"/>
      <c r="D126" s="40"/>
      <c r="E126" s="40"/>
      <c r="F126" s="40"/>
      <c r="G126" s="40"/>
      <c r="H126" s="40"/>
      <c r="I126" s="40"/>
      <c r="J126" s="40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40"/>
      <c r="Z126" s="40"/>
      <c r="AA126" s="40"/>
      <c r="AB126" s="40"/>
      <c r="AC126" s="40"/>
      <c r="AD126" s="40"/>
      <c r="AE126" s="40"/>
      <c r="AF126" s="40"/>
      <c r="AG126" s="40"/>
      <c r="AH126" s="40"/>
      <c r="AI126" s="40"/>
      <c r="AJ126" s="40"/>
      <c r="AK126" s="40"/>
      <c r="AL126" s="40"/>
    </row>
    <row r="127" spans="1:38" ht="12.75" customHeight="1" x14ac:dyDescent="0.25">
      <c r="A127" s="39"/>
      <c r="B127" s="40"/>
      <c r="C127" s="40"/>
      <c r="D127" s="40"/>
      <c r="E127" s="40"/>
      <c r="F127" s="40"/>
      <c r="G127" s="40"/>
      <c r="H127" s="40"/>
      <c r="I127" s="40"/>
      <c r="J127" s="40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40"/>
      <c r="AK127" s="40"/>
      <c r="AL127" s="40"/>
    </row>
    <row r="128" spans="1:38" ht="12.75" customHeight="1" x14ac:dyDescent="0.25">
      <c r="A128" s="39"/>
      <c r="B128" s="40"/>
      <c r="C128" s="40"/>
      <c r="D128" s="40"/>
      <c r="E128" s="40"/>
      <c r="F128" s="40"/>
      <c r="G128" s="40"/>
      <c r="H128" s="40"/>
      <c r="I128" s="40"/>
      <c r="J128" s="40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40"/>
      <c r="Z128" s="40"/>
      <c r="AA128" s="40"/>
      <c r="AB128" s="40"/>
      <c r="AC128" s="40"/>
      <c r="AD128" s="40"/>
      <c r="AE128" s="40"/>
      <c r="AF128" s="40"/>
      <c r="AG128" s="40"/>
      <c r="AH128" s="40"/>
      <c r="AI128" s="40"/>
      <c r="AJ128" s="40"/>
      <c r="AK128" s="40"/>
      <c r="AL128" s="40"/>
    </row>
    <row r="129" spans="1:38" ht="12.75" customHeight="1" x14ac:dyDescent="0.25">
      <c r="A129" s="39"/>
      <c r="B129" s="40"/>
      <c r="C129" s="40"/>
      <c r="D129" s="40"/>
      <c r="E129" s="40"/>
      <c r="F129" s="40"/>
      <c r="G129" s="40"/>
      <c r="H129" s="40"/>
      <c r="I129" s="40"/>
      <c r="J129" s="40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40"/>
      <c r="Z129" s="40"/>
      <c r="AA129" s="40"/>
      <c r="AB129" s="40"/>
      <c r="AC129" s="40"/>
      <c r="AD129" s="40"/>
      <c r="AE129" s="40"/>
      <c r="AF129" s="40"/>
      <c r="AG129" s="40"/>
      <c r="AH129" s="40"/>
      <c r="AI129" s="40"/>
      <c r="AJ129" s="40"/>
      <c r="AK129" s="40"/>
      <c r="AL129" s="40"/>
    </row>
    <row r="130" spans="1:38" ht="12.75" customHeight="1" x14ac:dyDescent="0.25">
      <c r="A130" s="39"/>
      <c r="B130" s="40"/>
      <c r="C130" s="40"/>
      <c r="D130" s="40"/>
      <c r="E130" s="40"/>
      <c r="F130" s="40"/>
      <c r="G130" s="40"/>
      <c r="H130" s="40"/>
      <c r="I130" s="40"/>
      <c r="J130" s="40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40"/>
      <c r="Z130" s="40"/>
      <c r="AA130" s="40"/>
      <c r="AB130" s="40"/>
      <c r="AC130" s="40"/>
      <c r="AD130" s="40"/>
      <c r="AE130" s="40"/>
      <c r="AF130" s="40"/>
      <c r="AG130" s="40"/>
      <c r="AH130" s="40"/>
      <c r="AI130" s="40"/>
      <c r="AJ130" s="40"/>
      <c r="AK130" s="40"/>
      <c r="AL130" s="40"/>
    </row>
    <row r="131" spans="1:38" ht="12.75" customHeight="1" x14ac:dyDescent="0.25">
      <c r="A131" s="39"/>
      <c r="B131" s="40"/>
      <c r="C131" s="40"/>
      <c r="D131" s="40"/>
      <c r="E131" s="40"/>
      <c r="F131" s="40"/>
      <c r="G131" s="40"/>
      <c r="H131" s="40"/>
      <c r="I131" s="40"/>
      <c r="J131" s="40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40"/>
      <c r="Z131" s="40"/>
      <c r="AA131" s="40"/>
      <c r="AB131" s="40"/>
      <c r="AC131" s="40"/>
      <c r="AD131" s="40"/>
      <c r="AE131" s="40"/>
      <c r="AF131" s="40"/>
      <c r="AG131" s="40"/>
      <c r="AH131" s="40"/>
      <c r="AI131" s="40"/>
      <c r="AJ131" s="40"/>
      <c r="AK131" s="40"/>
      <c r="AL131" s="40"/>
    </row>
    <row r="132" spans="1:38" ht="12.75" customHeight="1" x14ac:dyDescent="0.25">
      <c r="A132" s="39"/>
      <c r="B132" s="40"/>
      <c r="C132" s="40"/>
      <c r="D132" s="40"/>
      <c r="E132" s="40"/>
      <c r="F132" s="40"/>
      <c r="G132" s="40"/>
      <c r="H132" s="40"/>
      <c r="I132" s="40"/>
      <c r="J132" s="40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</row>
    <row r="133" spans="1:38" ht="12.75" customHeight="1" x14ac:dyDescent="0.25">
      <c r="A133" s="39"/>
      <c r="B133" s="40"/>
      <c r="C133" s="40"/>
      <c r="D133" s="40"/>
      <c r="E133" s="40"/>
      <c r="F133" s="40"/>
      <c r="G133" s="40"/>
      <c r="H133" s="40"/>
      <c r="I133" s="40"/>
      <c r="J133" s="40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</row>
    <row r="134" spans="1:38" ht="12.75" customHeight="1" x14ac:dyDescent="0.25">
      <c r="A134" s="39"/>
      <c r="B134" s="40"/>
      <c r="C134" s="40"/>
      <c r="D134" s="40"/>
      <c r="E134" s="40"/>
      <c r="F134" s="40"/>
      <c r="G134" s="40"/>
      <c r="H134" s="40"/>
      <c r="I134" s="40"/>
      <c r="J134" s="40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</row>
    <row r="135" spans="1:38" ht="12.75" customHeight="1" x14ac:dyDescent="0.25">
      <c r="A135" s="39"/>
      <c r="B135" s="40"/>
      <c r="C135" s="40"/>
      <c r="D135" s="40"/>
      <c r="E135" s="40"/>
      <c r="F135" s="40"/>
      <c r="G135" s="40"/>
      <c r="H135" s="40"/>
      <c r="I135" s="40"/>
      <c r="J135" s="40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40"/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</row>
    <row r="136" spans="1:38" ht="12.75" customHeight="1" x14ac:dyDescent="0.25">
      <c r="A136" s="39"/>
      <c r="B136" s="40"/>
      <c r="C136" s="40"/>
      <c r="D136" s="40"/>
      <c r="E136" s="40"/>
      <c r="F136" s="40"/>
      <c r="G136" s="40"/>
      <c r="H136" s="40"/>
      <c r="I136" s="40"/>
      <c r="J136" s="40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40"/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</row>
    <row r="137" spans="1:38" ht="12.75" customHeight="1" x14ac:dyDescent="0.25">
      <c r="A137" s="39"/>
      <c r="B137" s="40"/>
      <c r="C137" s="40"/>
      <c r="D137" s="40"/>
      <c r="E137" s="40"/>
      <c r="F137" s="40"/>
      <c r="G137" s="40"/>
      <c r="H137" s="40"/>
      <c r="I137" s="40"/>
      <c r="J137" s="40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40"/>
      <c r="Z137" s="40"/>
      <c r="AA137" s="40"/>
      <c r="AB137" s="40"/>
      <c r="AC137" s="40"/>
      <c r="AD137" s="40"/>
      <c r="AE137" s="40"/>
      <c r="AF137" s="40"/>
      <c r="AG137" s="40"/>
      <c r="AH137" s="40"/>
      <c r="AI137" s="40"/>
      <c r="AJ137" s="40"/>
      <c r="AK137" s="40"/>
      <c r="AL137" s="40"/>
    </row>
    <row r="138" spans="1:38" ht="12.75" customHeight="1" x14ac:dyDescent="0.25">
      <c r="A138" s="39"/>
      <c r="B138" s="40"/>
      <c r="C138" s="40"/>
      <c r="D138" s="40"/>
      <c r="E138" s="40"/>
      <c r="F138" s="40"/>
      <c r="G138" s="40"/>
      <c r="H138" s="40"/>
      <c r="I138" s="40"/>
      <c r="J138" s="40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40"/>
      <c r="Z138" s="40"/>
      <c r="AA138" s="40"/>
      <c r="AB138" s="40"/>
      <c r="AC138" s="40"/>
      <c r="AD138" s="40"/>
      <c r="AE138" s="40"/>
      <c r="AF138" s="40"/>
      <c r="AG138" s="40"/>
      <c r="AH138" s="40"/>
      <c r="AI138" s="40"/>
      <c r="AJ138" s="40"/>
      <c r="AK138" s="40"/>
      <c r="AL138" s="40"/>
    </row>
    <row r="139" spans="1:38" ht="12.75" customHeight="1" x14ac:dyDescent="0.25">
      <c r="A139" s="39"/>
      <c r="B139" s="40"/>
      <c r="C139" s="40"/>
      <c r="D139" s="40"/>
      <c r="E139" s="40"/>
      <c r="F139" s="40"/>
      <c r="G139" s="40"/>
      <c r="H139" s="40"/>
      <c r="I139" s="40"/>
      <c r="J139" s="40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40"/>
      <c r="Z139" s="40"/>
      <c r="AA139" s="40"/>
      <c r="AB139" s="40"/>
      <c r="AC139" s="40"/>
      <c r="AD139" s="40"/>
      <c r="AE139" s="40"/>
      <c r="AF139" s="40"/>
      <c r="AG139" s="40"/>
      <c r="AH139" s="40"/>
      <c r="AI139" s="40"/>
      <c r="AJ139" s="40"/>
      <c r="AK139" s="40"/>
      <c r="AL139" s="40"/>
    </row>
    <row r="140" spans="1:38" ht="12.75" customHeight="1" x14ac:dyDescent="0.25">
      <c r="A140" s="39"/>
      <c r="B140" s="40"/>
      <c r="C140" s="40"/>
      <c r="D140" s="40"/>
      <c r="E140" s="40"/>
      <c r="F140" s="40"/>
      <c r="G140" s="40"/>
      <c r="H140" s="40"/>
      <c r="I140" s="40"/>
      <c r="J140" s="40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40"/>
      <c r="Z140" s="40"/>
      <c r="AA140" s="40"/>
      <c r="AB140" s="40"/>
      <c r="AC140" s="40"/>
      <c r="AD140" s="40"/>
      <c r="AE140" s="40"/>
      <c r="AF140" s="40"/>
      <c r="AG140" s="40"/>
      <c r="AH140" s="40"/>
      <c r="AI140" s="40"/>
      <c r="AJ140" s="40"/>
      <c r="AK140" s="40"/>
      <c r="AL140" s="40"/>
    </row>
    <row r="141" spans="1:38" ht="12.75" customHeight="1" x14ac:dyDescent="0.25">
      <c r="A141" s="39"/>
      <c r="B141" s="40"/>
      <c r="C141" s="40"/>
      <c r="D141" s="40"/>
      <c r="E141" s="40"/>
      <c r="F141" s="40"/>
      <c r="G141" s="40"/>
      <c r="H141" s="40"/>
      <c r="I141" s="40"/>
      <c r="J141" s="40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40"/>
      <c r="Z141" s="40"/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40"/>
    </row>
    <row r="142" spans="1:38" ht="12.75" customHeight="1" x14ac:dyDescent="0.25">
      <c r="A142" s="39"/>
      <c r="B142" s="40"/>
      <c r="C142" s="40"/>
      <c r="D142" s="40"/>
      <c r="E142" s="40"/>
      <c r="F142" s="40"/>
      <c r="G142" s="40"/>
      <c r="H142" s="40"/>
      <c r="I142" s="40"/>
      <c r="J142" s="40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40"/>
    </row>
    <row r="143" spans="1:38" ht="12.75" customHeight="1" x14ac:dyDescent="0.25">
      <c r="A143" s="39"/>
      <c r="B143" s="40"/>
      <c r="C143" s="40"/>
      <c r="D143" s="40"/>
      <c r="E143" s="40"/>
      <c r="F143" s="40"/>
      <c r="G143" s="40"/>
      <c r="H143" s="40"/>
      <c r="I143" s="40"/>
      <c r="J143" s="40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40"/>
      <c r="Z143" s="40"/>
      <c r="AA143" s="40"/>
      <c r="AB143" s="40"/>
      <c r="AC143" s="40"/>
      <c r="AD143" s="40"/>
      <c r="AE143" s="40"/>
      <c r="AF143" s="40"/>
      <c r="AG143" s="40"/>
      <c r="AH143" s="40"/>
      <c r="AI143" s="40"/>
      <c r="AJ143" s="40"/>
      <c r="AK143" s="40"/>
      <c r="AL143" s="40"/>
    </row>
    <row r="144" spans="1:38" ht="12.75" customHeight="1" x14ac:dyDescent="0.25">
      <c r="A144" s="39"/>
      <c r="B144" s="40"/>
      <c r="C144" s="40"/>
      <c r="D144" s="40"/>
      <c r="E144" s="40"/>
      <c r="F144" s="40"/>
      <c r="G144" s="40"/>
      <c r="H144" s="40"/>
      <c r="I144" s="40"/>
      <c r="J144" s="40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40"/>
      <c r="Z144" s="40"/>
      <c r="AA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40"/>
      <c r="AL144" s="40"/>
    </row>
    <row r="145" spans="1:38" ht="12.75" customHeight="1" x14ac:dyDescent="0.25">
      <c r="A145" s="39"/>
      <c r="B145" s="40"/>
      <c r="C145" s="40"/>
      <c r="D145" s="40"/>
      <c r="E145" s="40"/>
      <c r="F145" s="40"/>
      <c r="G145" s="40"/>
      <c r="H145" s="40"/>
      <c r="I145" s="40"/>
      <c r="J145" s="40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40"/>
      <c r="Z145" s="40"/>
      <c r="AA145" s="40"/>
      <c r="AB145" s="40"/>
      <c r="AC145" s="40"/>
      <c r="AD145" s="40"/>
      <c r="AE145" s="40"/>
      <c r="AF145" s="40"/>
      <c r="AG145" s="40"/>
      <c r="AH145" s="40"/>
      <c r="AI145" s="40"/>
      <c r="AJ145" s="40"/>
      <c r="AK145" s="40"/>
      <c r="AL145" s="40"/>
    </row>
    <row r="146" spans="1:38" ht="12.75" customHeight="1" x14ac:dyDescent="0.25">
      <c r="A146" s="39"/>
      <c r="B146" s="40"/>
      <c r="C146" s="40"/>
      <c r="D146" s="40"/>
      <c r="E146" s="40"/>
      <c r="F146" s="40"/>
      <c r="G146" s="40"/>
      <c r="H146" s="40"/>
      <c r="I146" s="40"/>
      <c r="J146" s="40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</row>
    <row r="147" spans="1:38" ht="12.75" customHeight="1" x14ac:dyDescent="0.25">
      <c r="A147" s="39"/>
      <c r="B147" s="40"/>
      <c r="C147" s="40"/>
      <c r="D147" s="40"/>
      <c r="E147" s="40"/>
      <c r="F147" s="40"/>
      <c r="G147" s="40"/>
      <c r="H147" s="40"/>
      <c r="I147" s="40"/>
      <c r="J147" s="40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40"/>
      <c r="Z147" s="40"/>
      <c r="AA147" s="40"/>
      <c r="AB147" s="40"/>
      <c r="AC147" s="40"/>
      <c r="AD147" s="40"/>
      <c r="AE147" s="40"/>
      <c r="AF147" s="40"/>
      <c r="AG147" s="40"/>
      <c r="AH147" s="40"/>
      <c r="AI147" s="40"/>
      <c r="AJ147" s="40"/>
      <c r="AK147" s="40"/>
      <c r="AL147" s="40"/>
    </row>
    <row r="148" spans="1:38" ht="12.75" customHeight="1" x14ac:dyDescent="0.25">
      <c r="A148" s="39"/>
      <c r="B148" s="40"/>
      <c r="C148" s="40"/>
      <c r="D148" s="40"/>
      <c r="E148" s="40"/>
      <c r="F148" s="40"/>
      <c r="G148" s="40"/>
      <c r="H148" s="40"/>
      <c r="I148" s="40"/>
      <c r="J148" s="40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</row>
    <row r="149" spans="1:38" ht="12.75" customHeight="1" x14ac:dyDescent="0.25">
      <c r="A149" s="39"/>
      <c r="B149" s="40"/>
      <c r="C149" s="40"/>
      <c r="D149" s="40"/>
      <c r="E149" s="40"/>
      <c r="F149" s="40"/>
      <c r="G149" s="40"/>
      <c r="H149" s="40"/>
      <c r="I149" s="40"/>
      <c r="J149" s="40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40"/>
      <c r="Z149" s="40"/>
      <c r="AA149" s="40"/>
      <c r="AB149" s="40"/>
      <c r="AC149" s="40"/>
      <c r="AD149" s="40"/>
      <c r="AE149" s="40"/>
      <c r="AF149" s="40"/>
      <c r="AG149" s="40"/>
      <c r="AH149" s="40"/>
      <c r="AI149" s="40"/>
      <c r="AJ149" s="40"/>
      <c r="AK149" s="40"/>
      <c r="AL149" s="40"/>
    </row>
    <row r="150" spans="1:38" ht="12.75" customHeight="1" x14ac:dyDescent="0.25">
      <c r="A150" s="39"/>
      <c r="B150" s="40"/>
      <c r="C150" s="40"/>
      <c r="D150" s="40"/>
      <c r="E150" s="40"/>
      <c r="F150" s="40"/>
      <c r="G150" s="40"/>
      <c r="H150" s="40"/>
      <c r="I150" s="40"/>
      <c r="J150" s="40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40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40"/>
    </row>
    <row r="151" spans="1:38" ht="12.75" customHeight="1" x14ac:dyDescent="0.25">
      <c r="A151" s="39"/>
      <c r="B151" s="40"/>
      <c r="C151" s="40"/>
      <c r="D151" s="40"/>
      <c r="E151" s="40"/>
      <c r="F151" s="40"/>
      <c r="G151" s="40"/>
      <c r="H151" s="40"/>
      <c r="I151" s="40"/>
      <c r="J151" s="40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40"/>
      <c r="Z151" s="40"/>
      <c r="AA151" s="40"/>
      <c r="AB151" s="40"/>
      <c r="AC151" s="40"/>
      <c r="AD151" s="40"/>
      <c r="AE151" s="40"/>
      <c r="AF151" s="40"/>
      <c r="AG151" s="40"/>
      <c r="AH151" s="40"/>
      <c r="AI151" s="40"/>
      <c r="AJ151" s="40"/>
      <c r="AK151" s="40"/>
      <c r="AL151" s="40"/>
    </row>
    <row r="152" spans="1:38" ht="12.75" customHeight="1" x14ac:dyDescent="0.25">
      <c r="A152" s="39"/>
      <c r="B152" s="40"/>
      <c r="C152" s="40"/>
      <c r="D152" s="40"/>
      <c r="E152" s="40"/>
      <c r="F152" s="40"/>
      <c r="G152" s="40"/>
      <c r="H152" s="40"/>
      <c r="I152" s="40"/>
      <c r="J152" s="40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40"/>
      <c r="Z152" s="40"/>
      <c r="AA152" s="40"/>
      <c r="AB152" s="40"/>
      <c r="AC152" s="40"/>
      <c r="AD152" s="40"/>
      <c r="AE152" s="40"/>
      <c r="AF152" s="40"/>
      <c r="AG152" s="40"/>
      <c r="AH152" s="40"/>
      <c r="AI152" s="40"/>
      <c r="AJ152" s="40"/>
      <c r="AK152" s="40"/>
      <c r="AL152" s="40"/>
    </row>
    <row r="153" spans="1:38" ht="12.75" customHeight="1" x14ac:dyDescent="0.25">
      <c r="A153" s="39"/>
      <c r="B153" s="40"/>
      <c r="C153" s="40"/>
      <c r="D153" s="40"/>
      <c r="E153" s="40"/>
      <c r="F153" s="40"/>
      <c r="G153" s="40"/>
      <c r="H153" s="40"/>
      <c r="I153" s="40"/>
      <c r="J153" s="40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40"/>
      <c r="Z153" s="40"/>
      <c r="AA153" s="40"/>
      <c r="AB153" s="40"/>
      <c r="AC153" s="40"/>
      <c r="AD153" s="40"/>
      <c r="AE153" s="40"/>
      <c r="AF153" s="40"/>
      <c r="AG153" s="40"/>
      <c r="AH153" s="40"/>
      <c r="AI153" s="40"/>
      <c r="AJ153" s="40"/>
      <c r="AK153" s="40"/>
      <c r="AL153" s="40"/>
    </row>
    <row r="154" spans="1:38" ht="12.75" customHeight="1" x14ac:dyDescent="0.25">
      <c r="A154" s="39"/>
      <c r="B154" s="40"/>
      <c r="C154" s="40"/>
      <c r="D154" s="40"/>
      <c r="E154" s="40"/>
      <c r="F154" s="40"/>
      <c r="G154" s="40"/>
      <c r="H154" s="40"/>
      <c r="I154" s="40"/>
      <c r="J154" s="40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40"/>
      <c r="Z154" s="40"/>
      <c r="AA154" s="40"/>
      <c r="AB154" s="40"/>
      <c r="AC154" s="40"/>
      <c r="AD154" s="40"/>
      <c r="AE154" s="40"/>
      <c r="AF154" s="40"/>
      <c r="AG154" s="40"/>
      <c r="AH154" s="40"/>
      <c r="AI154" s="40"/>
      <c r="AJ154" s="40"/>
      <c r="AK154" s="40"/>
      <c r="AL154" s="40"/>
    </row>
    <row r="155" spans="1:38" ht="12.75" customHeight="1" x14ac:dyDescent="0.25">
      <c r="A155" s="39"/>
      <c r="B155" s="40"/>
      <c r="C155" s="40"/>
      <c r="D155" s="40"/>
      <c r="E155" s="40"/>
      <c r="F155" s="40"/>
      <c r="G155" s="40"/>
      <c r="H155" s="40"/>
      <c r="I155" s="40"/>
      <c r="J155" s="40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40"/>
      <c r="Z155" s="40"/>
      <c r="AA155" s="40"/>
      <c r="AB155" s="40"/>
      <c r="AC155" s="40"/>
      <c r="AD155" s="40"/>
      <c r="AE155" s="40"/>
      <c r="AF155" s="40"/>
      <c r="AG155" s="40"/>
      <c r="AH155" s="40"/>
      <c r="AI155" s="40"/>
      <c r="AJ155" s="40"/>
      <c r="AK155" s="40"/>
      <c r="AL155" s="40"/>
    </row>
    <row r="156" spans="1:38" ht="12.75" customHeight="1" x14ac:dyDescent="0.25">
      <c r="A156" s="39"/>
      <c r="B156" s="40"/>
      <c r="C156" s="40"/>
      <c r="D156" s="40"/>
      <c r="E156" s="40"/>
      <c r="F156" s="40"/>
      <c r="G156" s="40"/>
      <c r="H156" s="40"/>
      <c r="I156" s="40"/>
      <c r="J156" s="40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40"/>
      <c r="Z156" s="40"/>
      <c r="AA156" s="40"/>
      <c r="AB156" s="40"/>
      <c r="AC156" s="40"/>
      <c r="AD156" s="40"/>
      <c r="AE156" s="40"/>
      <c r="AF156" s="40"/>
      <c r="AG156" s="40"/>
      <c r="AH156" s="40"/>
      <c r="AI156" s="40"/>
      <c r="AJ156" s="40"/>
      <c r="AK156" s="40"/>
      <c r="AL156" s="40"/>
    </row>
    <row r="157" spans="1:38" ht="12.75" customHeight="1" x14ac:dyDescent="0.25">
      <c r="A157" s="39"/>
      <c r="B157" s="40"/>
      <c r="C157" s="40"/>
      <c r="D157" s="40"/>
      <c r="E157" s="40"/>
      <c r="F157" s="40"/>
      <c r="G157" s="40"/>
      <c r="H157" s="40"/>
      <c r="I157" s="40"/>
      <c r="J157" s="40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40"/>
      <c r="Z157" s="40"/>
      <c r="AA157" s="40"/>
      <c r="AB157" s="40"/>
      <c r="AC157" s="40"/>
      <c r="AD157" s="40"/>
      <c r="AE157" s="40"/>
      <c r="AF157" s="40"/>
      <c r="AG157" s="40"/>
      <c r="AH157" s="40"/>
      <c r="AI157" s="40"/>
      <c r="AJ157" s="40"/>
      <c r="AK157" s="40"/>
      <c r="AL157" s="40"/>
    </row>
    <row r="158" spans="1:38" ht="12.75" customHeight="1" x14ac:dyDescent="0.25">
      <c r="A158" s="39"/>
      <c r="B158" s="40"/>
      <c r="C158" s="40"/>
      <c r="D158" s="40"/>
      <c r="E158" s="40"/>
      <c r="F158" s="40"/>
      <c r="G158" s="40"/>
      <c r="H158" s="40"/>
      <c r="I158" s="40"/>
      <c r="J158" s="40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40"/>
      <c r="Z158" s="40"/>
      <c r="AA158" s="40"/>
      <c r="AB158" s="40"/>
      <c r="AC158" s="40"/>
      <c r="AD158" s="40"/>
      <c r="AE158" s="40"/>
      <c r="AF158" s="40"/>
      <c r="AG158" s="40"/>
      <c r="AH158" s="40"/>
      <c r="AI158" s="40"/>
      <c r="AJ158" s="40"/>
      <c r="AK158" s="40"/>
      <c r="AL158" s="40"/>
    </row>
    <row r="159" spans="1:38" ht="12.75" customHeight="1" x14ac:dyDescent="0.25">
      <c r="A159" s="39"/>
      <c r="B159" s="40"/>
      <c r="C159" s="40"/>
      <c r="D159" s="40"/>
      <c r="E159" s="40"/>
      <c r="F159" s="40"/>
      <c r="G159" s="40"/>
      <c r="H159" s="40"/>
      <c r="I159" s="40"/>
      <c r="J159" s="40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40"/>
      <c r="Z159" s="40"/>
      <c r="AA159" s="40"/>
      <c r="AB159" s="40"/>
      <c r="AC159" s="40"/>
      <c r="AD159" s="40"/>
      <c r="AE159" s="40"/>
      <c r="AF159" s="40"/>
      <c r="AG159" s="40"/>
      <c r="AH159" s="40"/>
      <c r="AI159" s="40"/>
      <c r="AJ159" s="40"/>
      <c r="AK159" s="40"/>
      <c r="AL159" s="40"/>
    </row>
    <row r="160" spans="1:38" ht="12.75" customHeight="1" x14ac:dyDescent="0.25">
      <c r="A160" s="39"/>
      <c r="B160" s="40"/>
      <c r="C160" s="40"/>
      <c r="D160" s="40"/>
      <c r="E160" s="40"/>
      <c r="F160" s="40"/>
      <c r="G160" s="40"/>
      <c r="H160" s="40"/>
      <c r="I160" s="40"/>
      <c r="J160" s="40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40"/>
      <c r="Z160" s="40"/>
      <c r="AA160" s="40"/>
      <c r="AB160" s="40"/>
      <c r="AC160" s="40"/>
      <c r="AD160" s="40"/>
      <c r="AE160" s="40"/>
      <c r="AF160" s="40"/>
      <c r="AG160" s="40"/>
      <c r="AH160" s="40"/>
      <c r="AI160" s="40"/>
      <c r="AJ160" s="40"/>
      <c r="AK160" s="40"/>
      <c r="AL160" s="40"/>
    </row>
    <row r="161" spans="1:38" ht="12.75" customHeight="1" x14ac:dyDescent="0.25">
      <c r="A161" s="39"/>
      <c r="B161" s="40"/>
      <c r="C161" s="40"/>
      <c r="D161" s="40"/>
      <c r="E161" s="40"/>
      <c r="F161" s="40"/>
      <c r="G161" s="40"/>
      <c r="H161" s="40"/>
      <c r="I161" s="40"/>
      <c r="J161" s="40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40"/>
      <c r="Z161" s="40"/>
      <c r="AA161" s="40"/>
      <c r="AB161" s="40"/>
      <c r="AC161" s="40"/>
      <c r="AD161" s="40"/>
      <c r="AE161" s="40"/>
      <c r="AF161" s="40"/>
      <c r="AG161" s="40"/>
      <c r="AH161" s="40"/>
      <c r="AI161" s="40"/>
      <c r="AJ161" s="40"/>
      <c r="AK161" s="40"/>
      <c r="AL161" s="40"/>
    </row>
    <row r="162" spans="1:38" ht="12.75" customHeight="1" x14ac:dyDescent="0.25">
      <c r="A162" s="39"/>
      <c r="B162" s="40"/>
      <c r="C162" s="40"/>
      <c r="D162" s="40"/>
      <c r="E162" s="40"/>
      <c r="F162" s="40"/>
      <c r="G162" s="40"/>
      <c r="H162" s="40"/>
      <c r="I162" s="40"/>
      <c r="J162" s="40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40"/>
      <c r="Z162" s="40"/>
      <c r="AA162" s="40"/>
      <c r="AB162" s="40"/>
      <c r="AC162" s="40"/>
      <c r="AD162" s="40"/>
      <c r="AE162" s="40"/>
      <c r="AF162" s="40"/>
      <c r="AG162" s="40"/>
      <c r="AH162" s="40"/>
      <c r="AI162" s="40"/>
      <c r="AJ162" s="40"/>
      <c r="AK162" s="40"/>
      <c r="AL162" s="40"/>
    </row>
    <row r="163" spans="1:38" ht="12.75" customHeight="1" x14ac:dyDescent="0.25">
      <c r="A163" s="39"/>
      <c r="B163" s="40"/>
      <c r="C163" s="40"/>
      <c r="D163" s="40"/>
      <c r="E163" s="40"/>
      <c r="F163" s="40"/>
      <c r="G163" s="40"/>
      <c r="H163" s="40"/>
      <c r="I163" s="40"/>
      <c r="J163" s="40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40"/>
      <c r="Z163" s="40"/>
      <c r="AA163" s="40"/>
      <c r="AB163" s="40"/>
      <c r="AC163" s="40"/>
      <c r="AD163" s="40"/>
      <c r="AE163" s="40"/>
      <c r="AF163" s="40"/>
      <c r="AG163" s="40"/>
      <c r="AH163" s="40"/>
      <c r="AI163" s="40"/>
      <c r="AJ163" s="40"/>
      <c r="AK163" s="40"/>
      <c r="AL163" s="40"/>
    </row>
    <row r="164" spans="1:38" ht="12.75" customHeight="1" x14ac:dyDescent="0.25">
      <c r="A164" s="39"/>
      <c r="B164" s="40"/>
      <c r="C164" s="40"/>
      <c r="D164" s="40"/>
      <c r="E164" s="40"/>
      <c r="F164" s="40"/>
      <c r="G164" s="40"/>
      <c r="H164" s="40"/>
      <c r="I164" s="40"/>
      <c r="J164" s="40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40"/>
      <c r="Z164" s="40"/>
      <c r="AA164" s="40"/>
      <c r="AB164" s="40"/>
      <c r="AC164" s="40"/>
      <c r="AD164" s="40"/>
      <c r="AE164" s="40"/>
      <c r="AF164" s="40"/>
      <c r="AG164" s="40"/>
      <c r="AH164" s="40"/>
      <c r="AI164" s="40"/>
      <c r="AJ164" s="40"/>
      <c r="AK164" s="40"/>
      <c r="AL164" s="40"/>
    </row>
    <row r="165" spans="1:38" ht="12.75" customHeight="1" x14ac:dyDescent="0.25">
      <c r="A165" s="39"/>
      <c r="B165" s="40"/>
      <c r="C165" s="40"/>
      <c r="D165" s="40"/>
      <c r="E165" s="40"/>
      <c r="F165" s="40"/>
      <c r="G165" s="40"/>
      <c r="H165" s="40"/>
      <c r="I165" s="40"/>
      <c r="J165" s="40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40"/>
      <c r="Z165" s="40"/>
      <c r="AA165" s="40"/>
      <c r="AB165" s="40"/>
      <c r="AC165" s="40"/>
      <c r="AD165" s="40"/>
      <c r="AE165" s="40"/>
      <c r="AF165" s="40"/>
      <c r="AG165" s="40"/>
      <c r="AH165" s="40"/>
      <c r="AI165" s="40"/>
      <c r="AJ165" s="40"/>
      <c r="AK165" s="40"/>
      <c r="AL165" s="40"/>
    </row>
    <row r="166" spans="1:38" ht="12.75" customHeight="1" x14ac:dyDescent="0.25">
      <c r="A166" s="39"/>
      <c r="B166" s="40"/>
      <c r="C166" s="40"/>
      <c r="D166" s="40"/>
      <c r="E166" s="40"/>
      <c r="F166" s="40"/>
      <c r="G166" s="40"/>
      <c r="H166" s="40"/>
      <c r="I166" s="40"/>
      <c r="J166" s="40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40"/>
      <c r="Z166" s="40"/>
      <c r="AA166" s="40"/>
      <c r="AB166" s="40"/>
      <c r="AC166" s="40"/>
      <c r="AD166" s="40"/>
      <c r="AE166" s="40"/>
      <c r="AF166" s="40"/>
      <c r="AG166" s="40"/>
      <c r="AH166" s="40"/>
      <c r="AI166" s="40"/>
      <c r="AJ166" s="40"/>
      <c r="AK166" s="40"/>
      <c r="AL166" s="40"/>
    </row>
    <row r="167" spans="1:38" ht="12.75" customHeight="1" x14ac:dyDescent="0.25">
      <c r="A167" s="39"/>
      <c r="B167" s="40"/>
      <c r="C167" s="40"/>
      <c r="D167" s="40"/>
      <c r="E167" s="40"/>
      <c r="F167" s="40"/>
      <c r="G167" s="40"/>
      <c r="H167" s="40"/>
      <c r="I167" s="40"/>
      <c r="J167" s="40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40"/>
      <c r="Z167" s="40"/>
      <c r="AA167" s="40"/>
      <c r="AB167" s="40"/>
      <c r="AC167" s="40"/>
      <c r="AD167" s="40"/>
      <c r="AE167" s="40"/>
      <c r="AF167" s="40"/>
      <c r="AG167" s="40"/>
      <c r="AH167" s="40"/>
      <c r="AI167" s="40"/>
      <c r="AJ167" s="40"/>
      <c r="AK167" s="40"/>
      <c r="AL167" s="40"/>
    </row>
    <row r="168" spans="1:38" ht="12.75" customHeight="1" x14ac:dyDescent="0.25">
      <c r="A168" s="39"/>
      <c r="B168" s="40"/>
      <c r="C168" s="40"/>
      <c r="D168" s="40"/>
      <c r="E168" s="40"/>
      <c r="F168" s="40"/>
      <c r="G168" s="40"/>
      <c r="H168" s="40"/>
      <c r="I168" s="40"/>
      <c r="J168" s="40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40"/>
      <c r="Z168" s="40"/>
      <c r="AA168" s="40"/>
      <c r="AB168" s="40"/>
      <c r="AC168" s="40"/>
      <c r="AD168" s="40"/>
      <c r="AE168" s="40"/>
      <c r="AF168" s="40"/>
      <c r="AG168" s="40"/>
      <c r="AH168" s="40"/>
      <c r="AI168" s="40"/>
      <c r="AJ168" s="40"/>
      <c r="AK168" s="40"/>
      <c r="AL168" s="40"/>
    </row>
    <row r="169" spans="1:38" ht="12.75" customHeight="1" x14ac:dyDescent="0.25">
      <c r="A169" s="39"/>
      <c r="B169" s="40"/>
      <c r="C169" s="40"/>
      <c r="D169" s="40"/>
      <c r="E169" s="40"/>
      <c r="F169" s="40"/>
      <c r="G169" s="40"/>
      <c r="H169" s="40"/>
      <c r="I169" s="40"/>
      <c r="J169" s="40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40"/>
      <c r="Z169" s="40"/>
      <c r="AA169" s="40"/>
      <c r="AB169" s="40"/>
      <c r="AC169" s="40"/>
      <c r="AD169" s="40"/>
      <c r="AE169" s="40"/>
      <c r="AF169" s="40"/>
      <c r="AG169" s="40"/>
      <c r="AH169" s="40"/>
      <c r="AI169" s="40"/>
      <c r="AJ169" s="40"/>
      <c r="AK169" s="40"/>
      <c r="AL169" s="40"/>
    </row>
    <row r="170" spans="1:38" ht="12.75" customHeight="1" x14ac:dyDescent="0.25">
      <c r="A170" s="39"/>
      <c r="B170" s="40"/>
      <c r="C170" s="40"/>
      <c r="D170" s="40"/>
      <c r="E170" s="40"/>
      <c r="F170" s="40"/>
      <c r="G170" s="40"/>
      <c r="H170" s="40"/>
      <c r="I170" s="40"/>
      <c r="J170" s="40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40"/>
      <c r="Z170" s="40"/>
      <c r="AA170" s="40"/>
      <c r="AB170" s="40"/>
      <c r="AC170" s="40"/>
      <c r="AD170" s="40"/>
      <c r="AE170" s="40"/>
      <c r="AF170" s="40"/>
      <c r="AG170" s="40"/>
      <c r="AH170" s="40"/>
      <c r="AI170" s="40"/>
      <c r="AJ170" s="40"/>
      <c r="AK170" s="40"/>
      <c r="AL170" s="40"/>
    </row>
    <row r="171" spans="1:38" ht="12.75" customHeight="1" x14ac:dyDescent="0.25">
      <c r="A171" s="39"/>
      <c r="B171" s="40"/>
      <c r="C171" s="40"/>
      <c r="D171" s="40"/>
      <c r="E171" s="40"/>
      <c r="F171" s="40"/>
      <c r="G171" s="40"/>
      <c r="H171" s="40"/>
      <c r="I171" s="40"/>
      <c r="J171" s="40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40"/>
      <c r="Z171" s="40"/>
      <c r="AA171" s="40"/>
      <c r="AB171" s="40"/>
      <c r="AC171" s="40"/>
      <c r="AD171" s="40"/>
      <c r="AE171" s="40"/>
      <c r="AF171" s="40"/>
      <c r="AG171" s="40"/>
      <c r="AH171" s="40"/>
      <c r="AI171" s="40"/>
      <c r="AJ171" s="40"/>
      <c r="AK171" s="40"/>
      <c r="AL171" s="40"/>
    </row>
    <row r="172" spans="1:38" ht="12.75" customHeight="1" x14ac:dyDescent="0.25">
      <c r="A172" s="39"/>
      <c r="B172" s="40"/>
      <c r="C172" s="40"/>
      <c r="D172" s="40"/>
      <c r="E172" s="40"/>
      <c r="F172" s="40"/>
      <c r="G172" s="40"/>
      <c r="H172" s="40"/>
      <c r="I172" s="40"/>
      <c r="J172" s="40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40"/>
      <c r="Z172" s="40"/>
      <c r="AA172" s="40"/>
      <c r="AB172" s="40"/>
      <c r="AC172" s="40"/>
      <c r="AD172" s="40"/>
      <c r="AE172" s="40"/>
      <c r="AF172" s="40"/>
      <c r="AG172" s="40"/>
      <c r="AH172" s="40"/>
      <c r="AI172" s="40"/>
      <c r="AJ172" s="40"/>
      <c r="AK172" s="40"/>
      <c r="AL172" s="40"/>
    </row>
    <row r="173" spans="1:38" ht="12.75" customHeight="1" x14ac:dyDescent="0.25">
      <c r="A173" s="39"/>
      <c r="B173" s="40"/>
      <c r="C173" s="40"/>
      <c r="D173" s="40"/>
      <c r="E173" s="40"/>
      <c r="F173" s="40"/>
      <c r="G173" s="40"/>
      <c r="H173" s="40"/>
      <c r="I173" s="40"/>
      <c r="J173" s="40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40"/>
      <c r="Z173" s="40"/>
      <c r="AA173" s="40"/>
      <c r="AB173" s="40"/>
      <c r="AC173" s="40"/>
      <c r="AD173" s="40"/>
      <c r="AE173" s="40"/>
      <c r="AF173" s="40"/>
      <c r="AG173" s="40"/>
      <c r="AH173" s="40"/>
      <c r="AI173" s="40"/>
      <c r="AJ173" s="40"/>
      <c r="AK173" s="40"/>
      <c r="AL173" s="40"/>
    </row>
    <row r="174" spans="1:38" ht="12.75" customHeight="1" x14ac:dyDescent="0.25">
      <c r="A174" s="39"/>
      <c r="B174" s="40"/>
      <c r="C174" s="40"/>
      <c r="D174" s="40"/>
      <c r="E174" s="40"/>
      <c r="F174" s="40"/>
      <c r="G174" s="40"/>
      <c r="H174" s="40"/>
      <c r="I174" s="40"/>
      <c r="J174" s="40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40"/>
      <c r="Z174" s="40"/>
      <c r="AA174" s="40"/>
      <c r="AB174" s="40"/>
      <c r="AC174" s="40"/>
      <c r="AD174" s="40"/>
      <c r="AE174" s="40"/>
      <c r="AF174" s="40"/>
      <c r="AG174" s="40"/>
      <c r="AH174" s="40"/>
      <c r="AI174" s="40"/>
      <c r="AJ174" s="40"/>
      <c r="AK174" s="40"/>
      <c r="AL174" s="40"/>
    </row>
    <row r="175" spans="1:38" ht="12.75" customHeight="1" x14ac:dyDescent="0.25">
      <c r="A175" s="39"/>
      <c r="B175" s="40"/>
      <c r="C175" s="40"/>
      <c r="D175" s="40"/>
      <c r="E175" s="40"/>
      <c r="F175" s="40"/>
      <c r="G175" s="40"/>
      <c r="H175" s="40"/>
      <c r="I175" s="40"/>
      <c r="J175" s="40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40"/>
      <c r="Z175" s="40"/>
      <c r="AA175" s="40"/>
      <c r="AB175" s="40"/>
      <c r="AC175" s="40"/>
      <c r="AD175" s="40"/>
      <c r="AE175" s="40"/>
      <c r="AF175" s="40"/>
      <c r="AG175" s="40"/>
      <c r="AH175" s="40"/>
      <c r="AI175" s="40"/>
      <c r="AJ175" s="40"/>
      <c r="AK175" s="40"/>
      <c r="AL175" s="40"/>
    </row>
    <row r="176" spans="1:38" ht="12.75" customHeight="1" x14ac:dyDescent="0.25">
      <c r="A176" s="39"/>
      <c r="B176" s="40"/>
      <c r="C176" s="40"/>
      <c r="D176" s="40"/>
      <c r="E176" s="40"/>
      <c r="F176" s="40"/>
      <c r="G176" s="40"/>
      <c r="H176" s="40"/>
      <c r="I176" s="40"/>
      <c r="J176" s="40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40"/>
      <c r="Z176" s="40"/>
      <c r="AA176" s="40"/>
      <c r="AB176" s="40"/>
      <c r="AC176" s="40"/>
      <c r="AD176" s="40"/>
      <c r="AE176" s="40"/>
      <c r="AF176" s="40"/>
      <c r="AG176" s="40"/>
      <c r="AH176" s="40"/>
      <c r="AI176" s="40"/>
      <c r="AJ176" s="40"/>
      <c r="AK176" s="40"/>
      <c r="AL176" s="40"/>
    </row>
    <row r="177" spans="1:38" ht="12.75" customHeight="1" x14ac:dyDescent="0.25">
      <c r="A177" s="39"/>
      <c r="B177" s="40"/>
      <c r="C177" s="40"/>
      <c r="D177" s="40"/>
      <c r="E177" s="40"/>
      <c r="F177" s="40"/>
      <c r="G177" s="40"/>
      <c r="H177" s="40"/>
      <c r="I177" s="40"/>
      <c r="J177" s="40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</row>
    <row r="178" spans="1:38" ht="12.75" customHeight="1" x14ac:dyDescent="0.25">
      <c r="A178" s="39"/>
      <c r="B178" s="40"/>
      <c r="C178" s="40"/>
      <c r="D178" s="40"/>
      <c r="E178" s="40"/>
      <c r="F178" s="40"/>
      <c r="G178" s="40"/>
      <c r="H178" s="40"/>
      <c r="I178" s="40"/>
      <c r="J178" s="40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40"/>
      <c r="Z178" s="40"/>
      <c r="AA178" s="40"/>
      <c r="AB178" s="40"/>
      <c r="AC178" s="40"/>
      <c r="AD178" s="40"/>
      <c r="AE178" s="40"/>
      <c r="AF178" s="40"/>
      <c r="AG178" s="40"/>
      <c r="AH178" s="40"/>
      <c r="AI178" s="40"/>
      <c r="AJ178" s="40"/>
      <c r="AK178" s="40"/>
      <c r="AL178" s="40"/>
    </row>
    <row r="179" spans="1:38" ht="12.75" customHeight="1" x14ac:dyDescent="0.25">
      <c r="A179" s="39"/>
      <c r="B179" s="40"/>
      <c r="C179" s="40"/>
      <c r="D179" s="40"/>
      <c r="E179" s="40"/>
      <c r="F179" s="40"/>
      <c r="G179" s="40"/>
      <c r="H179" s="40"/>
      <c r="I179" s="40"/>
      <c r="J179" s="40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40"/>
      <c r="Z179" s="40"/>
      <c r="AA179" s="40"/>
      <c r="AB179" s="40"/>
      <c r="AC179" s="40"/>
      <c r="AD179" s="40"/>
      <c r="AE179" s="40"/>
      <c r="AF179" s="40"/>
      <c r="AG179" s="40"/>
      <c r="AH179" s="40"/>
      <c r="AI179" s="40"/>
      <c r="AJ179" s="40"/>
      <c r="AK179" s="40"/>
      <c r="AL179" s="40"/>
    </row>
    <row r="180" spans="1:38" ht="12.75" customHeight="1" x14ac:dyDescent="0.25">
      <c r="A180" s="39"/>
      <c r="B180" s="40"/>
      <c r="C180" s="40"/>
      <c r="D180" s="40"/>
      <c r="E180" s="40"/>
      <c r="F180" s="40"/>
      <c r="G180" s="40"/>
      <c r="H180" s="40"/>
      <c r="I180" s="40"/>
      <c r="J180" s="40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40"/>
      <c r="Z180" s="40"/>
      <c r="AA180" s="40"/>
      <c r="AB180" s="40"/>
      <c r="AC180" s="40"/>
      <c r="AD180" s="40"/>
      <c r="AE180" s="40"/>
      <c r="AF180" s="40"/>
      <c r="AG180" s="40"/>
      <c r="AH180" s="40"/>
      <c r="AI180" s="40"/>
      <c r="AJ180" s="40"/>
      <c r="AK180" s="40"/>
      <c r="AL180" s="40"/>
    </row>
    <row r="181" spans="1:38" ht="12.75" customHeight="1" x14ac:dyDescent="0.25">
      <c r="A181" s="39"/>
      <c r="B181" s="40"/>
      <c r="C181" s="40"/>
      <c r="D181" s="40"/>
      <c r="E181" s="40"/>
      <c r="F181" s="40"/>
      <c r="G181" s="40"/>
      <c r="H181" s="40"/>
      <c r="I181" s="40"/>
      <c r="J181" s="40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40"/>
      <c r="Z181" s="40"/>
      <c r="AA181" s="40"/>
      <c r="AB181" s="40"/>
      <c r="AC181" s="40"/>
      <c r="AD181" s="40"/>
      <c r="AE181" s="40"/>
      <c r="AF181" s="40"/>
      <c r="AG181" s="40"/>
      <c r="AH181" s="40"/>
      <c r="AI181" s="40"/>
      <c r="AJ181" s="40"/>
      <c r="AK181" s="40"/>
      <c r="AL181" s="40"/>
    </row>
  </sheetData>
  <mergeCells count="50">
    <mergeCell ref="C66:J66"/>
    <mergeCell ref="K66:Q66"/>
    <mergeCell ref="R66:X66"/>
    <mergeCell ref="Y66:AE66"/>
    <mergeCell ref="AF66:AL66"/>
    <mergeCell ref="C65:J65"/>
    <mergeCell ref="K65:Q65"/>
    <mergeCell ref="R65:X65"/>
    <mergeCell ref="Y65:AE65"/>
    <mergeCell ref="AF65:AL65"/>
    <mergeCell ref="C64:J64"/>
    <mergeCell ref="K64:Q64"/>
    <mergeCell ref="R64:X64"/>
    <mergeCell ref="Y64:AE64"/>
    <mergeCell ref="AF64:AL64"/>
    <mergeCell ref="C18:J18"/>
    <mergeCell ref="K18:O18"/>
    <mergeCell ref="A2:B2"/>
    <mergeCell ref="A6:A8"/>
    <mergeCell ref="B6:B8"/>
    <mergeCell ref="C6:J6"/>
    <mergeCell ref="C7:C8"/>
    <mergeCell ref="D7:D8"/>
    <mergeCell ref="E7:E8"/>
    <mergeCell ref="D4:AB4"/>
    <mergeCell ref="F7:J7"/>
    <mergeCell ref="C16:J16"/>
    <mergeCell ref="K16:O16"/>
    <mergeCell ref="C17:J17"/>
    <mergeCell ref="K17:O17"/>
    <mergeCell ref="K6:AL6"/>
    <mergeCell ref="K7:Q7"/>
    <mergeCell ref="R7:X7"/>
    <mergeCell ref="Y7:AE7"/>
    <mergeCell ref="AF7:AL7"/>
    <mergeCell ref="A1:B1"/>
    <mergeCell ref="D1:AB1"/>
    <mergeCell ref="AD1:AL3"/>
    <mergeCell ref="D2:AB2"/>
    <mergeCell ref="A3:C3"/>
    <mergeCell ref="D3:AC3"/>
    <mergeCell ref="AF16:AJ16"/>
    <mergeCell ref="AF17:AJ17"/>
    <mergeCell ref="AF18:AJ18"/>
    <mergeCell ref="R16:V16"/>
    <mergeCell ref="R17:V17"/>
    <mergeCell ref="R18:V18"/>
    <mergeCell ref="Y16:AC16"/>
    <mergeCell ref="Y17:AC17"/>
    <mergeCell ref="Y18:AC18"/>
  </mergeCells>
  <pageMargins left="0.39370078740157483" right="0" top="0.39370078740157483" bottom="0" header="0.19685039370078741" footer="0"/>
  <pageSetup paperSize="9" scale="31" fitToHeight="2" orientation="landscape" r:id="rId1"/>
  <headerFooter scaleWithDoc="0" alignWithMargins="0"/>
  <rowBreaks count="1" manualBreakCount="1">
    <brk id="39" max="3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Plan studiów 2025-2026</vt:lpstr>
      <vt:lpstr>'Plan studiów 2025-2026'!Obszar_wydruku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brzozowskai</dc:creator>
  <cp:lastModifiedBy>Monika Stanaszek</cp:lastModifiedBy>
  <cp:lastPrinted>2025-02-11T10:21:56Z</cp:lastPrinted>
  <dcterms:created xsi:type="dcterms:W3CDTF">2007-05-15T12:47:45Z</dcterms:created>
  <dcterms:modified xsi:type="dcterms:W3CDTF">2025-02-27T12:29:14Z</dcterms:modified>
</cp:coreProperties>
</file>